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aten Antje\DIDAKTIK\DIDAKTIK Projekte\40200669 DBU GCE meets LCA 11.2018-10.2021\DBU LCA_4a_WEB\Metalle Recycling\"/>
    </mc:Choice>
  </mc:AlternateContent>
  <bookViews>
    <workbookView xWindow="0" yWindow="0" windowWidth="17775" windowHeight="6240" tabRatio="804" activeTab="3"/>
  </bookViews>
  <sheets>
    <sheet name=" INFO - LCA" sheetId="1" r:id="rId1"/>
    <sheet name="  INFO - BERGBAU_MINING" sheetId="4" r:id="rId2"/>
    <sheet name="INFO - METAL USE" sheetId="3" r:id="rId3"/>
    <sheet name="Au-Gold" sheetId="6" r:id="rId4"/>
  </sheets>
  <externalReferences>
    <externalReference r:id="rId5"/>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9" i="6" l="1"/>
  <c r="I79" i="6"/>
  <c r="E79" i="6"/>
  <c r="D79" i="6"/>
  <c r="C79" i="6"/>
  <c r="H79" i="6"/>
  <c r="I96" i="6"/>
  <c r="T49" i="6"/>
  <c r="AE49" i="6"/>
  <c r="I49" i="6"/>
</calcChain>
</file>

<file path=xl/sharedStrings.xml><?xml version="1.0" encoding="utf-8"?>
<sst xmlns="http://schemas.openxmlformats.org/spreadsheetml/2006/main" count="364" uniqueCount="267">
  <si>
    <t>Schadenskategorien mit ihren Auswirkungen auf die betrachteten Endpunkte des LCA</t>
  </si>
  <si>
    <t>Schaden für die menschliche Gesundheit</t>
  </si>
  <si>
    <t>Schaden für die Umwelt</t>
  </si>
  <si>
    <t>Verbrauch von Ressourcen</t>
  </si>
  <si>
    <t>Human Impacts</t>
  </si>
  <si>
    <t>Ecosystem Impacts</t>
  </si>
  <si>
    <t>Resource Depletion</t>
  </si>
  <si>
    <t>Carcinogens</t>
  </si>
  <si>
    <t>Toxicity</t>
  </si>
  <si>
    <t>Freshwater</t>
  </si>
  <si>
    <t>Solid Waste</t>
  </si>
  <si>
    <t>Soil</t>
  </si>
  <si>
    <t>Particulate Matter</t>
  </si>
  <si>
    <t>Climate Change</t>
  </si>
  <si>
    <t>Forest</t>
  </si>
  <si>
    <t>Ozone Depletion</t>
  </si>
  <si>
    <t>Acid Rain</t>
  </si>
  <si>
    <t>Grasland</t>
  </si>
  <si>
    <t>Smog</t>
  </si>
  <si>
    <t>Eutrophication</t>
  </si>
  <si>
    <t>Minerals</t>
  </si>
  <si>
    <t>Land Use Change</t>
  </si>
  <si>
    <t>Fossil Fuel</t>
  </si>
  <si>
    <t>Midpoint categories with their impact on the LCA endpoints under consideration.</t>
  </si>
  <si>
    <t>Relationship between LCA analysis and midpoint categories with their impact on the considered endpoints</t>
  </si>
  <si>
    <t>Midpoint</t>
  </si>
  <si>
    <t>Impact</t>
  </si>
  <si>
    <t>Human toxicity</t>
  </si>
  <si>
    <t>Particulate Matter Formation</t>
  </si>
  <si>
    <t>Elementary Flows</t>
  </si>
  <si>
    <t>Photochemical Ozone Formation</t>
  </si>
  <si>
    <t xml:space="preserve">Stratospheric Ozone Depletion </t>
  </si>
  <si>
    <t>Ecotoxicity</t>
  </si>
  <si>
    <t>Acidification</t>
  </si>
  <si>
    <t>Land Use</t>
  </si>
  <si>
    <t>Water Use</t>
  </si>
  <si>
    <t>Abiotic Resource Use</t>
  </si>
  <si>
    <t>Setting Inpact Categories</t>
  </si>
  <si>
    <t>Classification &amp; Characterization</t>
  </si>
  <si>
    <t>Normalization</t>
  </si>
  <si>
    <t>Grouping</t>
  </si>
  <si>
    <t>Endpoint                                  Area of Protection</t>
  </si>
  <si>
    <t>Pollutant</t>
  </si>
  <si>
    <t>act on</t>
  </si>
  <si>
    <t>flows into damage category</t>
  </si>
  <si>
    <t>Endpoint</t>
  </si>
  <si>
    <t>Lead, Cadmium, Nickel, Cobalt</t>
  </si>
  <si>
    <t>VOC (volatile organic compounds)</t>
  </si>
  <si>
    <t xml:space="preserve">Human toxicity potential </t>
  </si>
  <si>
    <t>Resp. Organics</t>
  </si>
  <si>
    <t>Arsenic, Antimony, Quicksilver</t>
  </si>
  <si>
    <t>Resp. Inorganic</t>
  </si>
  <si>
    <r>
      <t>CO</t>
    </r>
    <r>
      <rPr>
        <vertAlign val="subscript"/>
        <sz val="8"/>
        <color theme="1"/>
        <rFont val="Calibri"/>
        <family val="2"/>
        <scheme val="minor"/>
      </rPr>
      <t>2</t>
    </r>
    <r>
      <rPr>
        <sz val="8"/>
        <color theme="1"/>
        <rFont val="Calibri"/>
        <family val="2"/>
        <scheme val="minor"/>
      </rPr>
      <t>, CH</t>
    </r>
    <r>
      <rPr>
        <vertAlign val="subscript"/>
        <sz val="8"/>
        <color theme="1"/>
        <rFont val="Calibri"/>
        <family val="2"/>
        <scheme val="minor"/>
      </rPr>
      <t>4</t>
    </r>
    <r>
      <rPr>
        <sz val="8"/>
        <color theme="1"/>
        <rFont val="Calibri"/>
        <family val="2"/>
        <scheme val="minor"/>
      </rPr>
      <t>, N</t>
    </r>
    <r>
      <rPr>
        <vertAlign val="subscript"/>
        <sz val="8"/>
        <color theme="1"/>
        <rFont val="Calibri"/>
        <family val="2"/>
        <scheme val="minor"/>
      </rPr>
      <t>2</t>
    </r>
    <r>
      <rPr>
        <sz val="8"/>
        <color theme="1"/>
        <rFont val="Calibri"/>
        <family val="2"/>
        <scheme val="minor"/>
      </rPr>
      <t>O</t>
    </r>
  </si>
  <si>
    <t xml:space="preserve">Global Warming Potential </t>
  </si>
  <si>
    <t>UV, radiation, noise</t>
  </si>
  <si>
    <t>Radiation</t>
  </si>
  <si>
    <t xml:space="preserve">Formation potential of tropospheric                            ozone photochemical oxidants </t>
  </si>
  <si>
    <t>Ozone Layer</t>
  </si>
  <si>
    <r>
      <t>FCKW,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4</t>
    </r>
    <r>
      <rPr>
        <sz val="8"/>
        <color theme="1"/>
        <rFont val="Calibri"/>
        <family val="2"/>
        <scheme val="minor"/>
      </rPr>
      <t>, CH</t>
    </r>
    <r>
      <rPr>
        <vertAlign val="subscript"/>
        <sz val="8"/>
        <color theme="1"/>
        <rFont val="Calibri"/>
        <family val="2"/>
        <scheme val="minor"/>
      </rPr>
      <t>3</t>
    </r>
    <r>
      <rPr>
        <sz val="8"/>
        <color theme="1"/>
        <rFont val="Calibri"/>
        <family val="2"/>
        <scheme val="minor"/>
      </rPr>
      <t>COCH</t>
    </r>
    <r>
      <rPr>
        <vertAlign val="subscript"/>
        <sz val="8"/>
        <color theme="1"/>
        <rFont val="Calibri"/>
        <family val="2"/>
        <scheme val="minor"/>
      </rPr>
      <t>3</t>
    </r>
    <r>
      <rPr>
        <sz val="8"/>
        <color theme="1"/>
        <rFont val="Calibri"/>
        <family val="2"/>
        <scheme val="minor"/>
      </rPr>
      <t>, H</t>
    </r>
    <r>
      <rPr>
        <vertAlign val="subscript"/>
        <sz val="8"/>
        <color theme="1"/>
        <rFont val="Calibri"/>
        <family val="2"/>
        <scheme val="minor"/>
      </rPr>
      <t>2</t>
    </r>
    <r>
      <rPr>
        <sz val="8"/>
        <color theme="1"/>
        <rFont val="Calibri"/>
        <family val="2"/>
        <scheme val="minor"/>
      </rPr>
      <t>CO</t>
    </r>
  </si>
  <si>
    <t xml:space="preserve">Depletion potential of the                                        stratospheric ozone layer </t>
  </si>
  <si>
    <t>dust, soot, particles</t>
  </si>
  <si>
    <t>Smog / Fog / Particulate Matter Formation</t>
  </si>
  <si>
    <t>Heavy metals, toxic micro pollutants</t>
  </si>
  <si>
    <t xml:space="preserve">Freshwater aquatic ecotoxicity potential </t>
  </si>
  <si>
    <t xml:space="preserve">Marine aquatic ecotoxicity potential </t>
  </si>
  <si>
    <t xml:space="preserve">Terrestrial ecotoxicity potential </t>
  </si>
  <si>
    <t xml:space="preserve">Abiotic depletion potential for non-fossil resources </t>
  </si>
  <si>
    <r>
      <t>HNO</t>
    </r>
    <r>
      <rPr>
        <vertAlign val="subscript"/>
        <sz val="8"/>
        <color theme="1"/>
        <rFont val="Calibri"/>
        <family val="2"/>
        <scheme val="minor"/>
      </rPr>
      <t>2</t>
    </r>
    <r>
      <rPr>
        <sz val="8"/>
        <color theme="1"/>
        <rFont val="Calibri"/>
        <family val="2"/>
        <scheme val="minor"/>
      </rPr>
      <t>, HNO</t>
    </r>
    <r>
      <rPr>
        <vertAlign val="subscript"/>
        <sz val="8"/>
        <color theme="1"/>
        <rFont val="Calibri"/>
        <family val="2"/>
        <scheme val="minor"/>
      </rPr>
      <t>3</t>
    </r>
    <r>
      <rPr>
        <sz val="8"/>
        <color theme="1"/>
        <rFont val="Calibri"/>
        <family val="2"/>
        <scheme val="minor"/>
      </rPr>
      <t>, H</t>
    </r>
    <r>
      <rPr>
        <vertAlign val="subscript"/>
        <sz val="8"/>
        <color theme="1"/>
        <rFont val="Calibri"/>
        <family val="2"/>
        <scheme val="minor"/>
      </rPr>
      <t>2</t>
    </r>
    <r>
      <rPr>
        <sz val="8"/>
        <color theme="1"/>
        <rFont val="Calibri"/>
        <family val="2"/>
        <scheme val="minor"/>
      </rPr>
      <t>SO</t>
    </r>
    <r>
      <rPr>
        <vertAlign val="subscript"/>
        <sz val="8"/>
        <color theme="1"/>
        <rFont val="Calibri"/>
        <family val="2"/>
        <scheme val="minor"/>
      </rPr>
      <t>4</t>
    </r>
    <r>
      <rPr>
        <sz val="8"/>
        <color theme="1"/>
        <rFont val="Calibri"/>
        <family val="2"/>
        <scheme val="minor"/>
      </rPr>
      <t>, H</t>
    </r>
    <r>
      <rPr>
        <vertAlign val="subscript"/>
        <sz val="8"/>
        <color theme="1"/>
        <rFont val="Calibri"/>
        <family val="2"/>
        <scheme val="minor"/>
      </rPr>
      <t>2</t>
    </r>
    <r>
      <rPr>
        <sz val="8"/>
        <color theme="1"/>
        <rFont val="Calibri"/>
        <family val="2"/>
        <scheme val="minor"/>
      </rPr>
      <t>SO</t>
    </r>
    <r>
      <rPr>
        <vertAlign val="subscript"/>
        <sz val="8"/>
        <color theme="1"/>
        <rFont val="Calibri"/>
        <family val="2"/>
        <scheme val="minor"/>
      </rPr>
      <t>3,</t>
    </r>
    <r>
      <rPr>
        <sz val="8"/>
        <color theme="1"/>
        <rFont val="Calibri"/>
        <family val="2"/>
        <scheme val="minor"/>
      </rPr>
      <t xml:space="preserve"> acid rain</t>
    </r>
  </si>
  <si>
    <t xml:space="preserve">Acidification potential of land and water </t>
  </si>
  <si>
    <r>
      <t>PO</t>
    </r>
    <r>
      <rPr>
        <vertAlign val="subscript"/>
        <sz val="8"/>
        <color theme="1"/>
        <rFont val="Calibri"/>
        <family val="2"/>
        <scheme val="minor"/>
      </rPr>
      <t>4</t>
    </r>
    <r>
      <rPr>
        <sz val="8"/>
        <color theme="1"/>
        <rFont val="Calibri"/>
        <family val="2"/>
        <scheme val="minor"/>
      </rPr>
      <t>, NO</t>
    </r>
    <r>
      <rPr>
        <vertAlign val="subscript"/>
        <sz val="8"/>
        <color theme="1"/>
        <rFont val="Calibri"/>
        <family val="2"/>
        <scheme val="minor"/>
      </rPr>
      <t>3</t>
    </r>
    <r>
      <rPr>
        <sz val="8"/>
        <color theme="1"/>
        <rFont val="Calibri"/>
        <family val="2"/>
        <scheme val="minor"/>
      </rPr>
      <t xml:space="preserve"> from manure &amp; fertilizers</t>
    </r>
  </si>
  <si>
    <t xml:space="preserve">Eutrophication potential </t>
  </si>
  <si>
    <t>land area</t>
  </si>
  <si>
    <t>Land consumption</t>
  </si>
  <si>
    <t>minerals</t>
  </si>
  <si>
    <t>Resource consumption</t>
  </si>
  <si>
    <t>mineral oil, petroleum</t>
  </si>
  <si>
    <t>Fossile Fuels</t>
  </si>
  <si>
    <t>Krebserregend</t>
  </si>
  <si>
    <t>Human Health</t>
  </si>
  <si>
    <t>Ecosystem Quality</t>
  </si>
  <si>
    <t>Ressources</t>
  </si>
  <si>
    <t>Partikel, Staub, Ruß</t>
  </si>
  <si>
    <t>Ozonabbau</t>
  </si>
  <si>
    <t>Toxizität</t>
  </si>
  <si>
    <t>fester Abfall</t>
  </si>
  <si>
    <t>Klimawandel</t>
  </si>
  <si>
    <t>Saurer Regen</t>
  </si>
  <si>
    <t>Eutrophizierung</t>
  </si>
  <si>
    <t>Wandel der Landnutzung</t>
  </si>
  <si>
    <t>Frischwasser</t>
  </si>
  <si>
    <t>Boden</t>
  </si>
  <si>
    <t>(Regen)Wälder</t>
  </si>
  <si>
    <t>Mineralien, Erze</t>
  </si>
  <si>
    <t>Fossile Brennstoffe</t>
  </si>
  <si>
    <t>The three influencing variables mentioned represent the endpoints of the LCA. They result from eleven impact categories, which consider the relevant environmental compartments (living organisms, soil, water, air) with the pollutant inputs (substances, radiation, noise) as well as their migration. Mineral and fossil resources as well as land and water requirements are taken into account, as is the emission load of all subsystems examined.</t>
  </si>
  <si>
    <t>Die drei genannten Einflussgrößen stellen die Endpunkte des LCA dar. Sie resultieren aus elf Schadenskategorien, die die relevanten Umweltkompartimente (Lebewesen, Boden, Wasser, Luft) mit den Schadstoffeinträgen (Stoffe, Strahlung, Lärm) sowie deren Migration betrachten. Mineralische und fossile Ressourcen als auch Flächen- und Wasserbedarfe werden ebenso berücksichtigt wie die Emissionsfracht aller untersuchten Subsysteme.</t>
  </si>
  <si>
    <t>Zusammenhang zwischen LCA-Analyse und Schadenskategorien mit ihren Auswirkungen auf die betrachteten Endpunkte</t>
  </si>
  <si>
    <t>Die Schadenskategorien werden im LCA mit Hilfe der Materialangaben, der angewandten Verarbeitungsprozesse, den Energieeinträgen und der Entsorgungsroute berechnet. In Stoffstromanalysen kann der quantifiziert werden. Die Übersichtsgrafik stellt die Zusammenhänge dar.</t>
  </si>
  <si>
    <t>The  11 impact categories are calculated in the LCA with the help of the material data, the applied processing steps, the energy inputs and the disposal route. The can be quantified in material flow analyses. The overview graphic illustrates the interrelationships.</t>
  </si>
  <si>
    <t>Inventory  Results</t>
  </si>
  <si>
    <t>Analyse</t>
  </si>
  <si>
    <t>Schadenskategorie</t>
  </si>
  <si>
    <t>Wirkung auf</t>
  </si>
  <si>
    <t>Endpunkt</t>
  </si>
  <si>
    <t>In der Tabelle sind zum einen die für eine Schadwirkung verantwortlichen Elemente, Stoffe und Strahlungen aufgeführt, zum anderen weitere Einflußgrößen die Verbräuche von Rohstoffen und Landflächen betreffend detailliert gelistet. Teilweise wirken Schadstoffklassen auf mehr als einen Endpunkt. Beispielsweise beeinträchtigen die klimarelevanten Gase Kohlenstoffdioxid, Methan und Lachgas sowohl die menschliche Gesundheit als auch die Umwelt. Schwermetalle sind für alle Lebewesen toxisch.</t>
  </si>
  <si>
    <t xml:space="preserve">The table lists on the one hand the elements, substances and radiation responsible for a pollutant effect, and on the other hand further influencing factors concerning the consumption of raw materials and land areas. In some cases, pollutant classes affect more than one endpoint. For example, the climate-relevant gases carbon dioxide, methane and nitrous oxide affect both human health and the environment. Heavy metals are toxic to all living organisms. </t>
  </si>
  <si>
    <t>Ecosystem Impacts / Einfluss auf die Umwelt</t>
  </si>
  <si>
    <t>Human Impacts / Einfluss auf die menschliche Gesundheit</t>
  </si>
  <si>
    <t>Resource Depletion / Ressourcenverbrauch</t>
  </si>
  <si>
    <t>Endpoint /  Area of Protection</t>
  </si>
  <si>
    <t>Schadstoffe</t>
  </si>
  <si>
    <t xml:space="preserve">wirken auf </t>
  </si>
  <si>
    <t>Blei, Cadmium, Nickel, Cobalt</t>
  </si>
  <si>
    <t>Blei, Cadmium, Arsen, Antimon</t>
  </si>
  <si>
    <t>UV, Radioaktivität (Lärm)</t>
  </si>
  <si>
    <t>Stäube, Ruß, Partikel</t>
  </si>
  <si>
    <t>Schwermetalle, toxische Mikroschadstoffe</t>
  </si>
  <si>
    <r>
      <t>HNO</t>
    </r>
    <r>
      <rPr>
        <vertAlign val="subscript"/>
        <sz val="8"/>
        <color theme="1"/>
        <rFont val="Calibri"/>
        <family val="2"/>
        <scheme val="minor"/>
      </rPr>
      <t>2</t>
    </r>
    <r>
      <rPr>
        <sz val="8"/>
        <color theme="1"/>
        <rFont val="Calibri"/>
        <family val="2"/>
        <scheme val="minor"/>
      </rPr>
      <t>, HNO</t>
    </r>
    <r>
      <rPr>
        <vertAlign val="subscript"/>
        <sz val="8"/>
        <color theme="1"/>
        <rFont val="Calibri"/>
        <family val="2"/>
        <scheme val="minor"/>
      </rPr>
      <t>3</t>
    </r>
    <r>
      <rPr>
        <sz val="8"/>
        <color theme="1"/>
        <rFont val="Calibri"/>
        <family val="2"/>
        <scheme val="minor"/>
      </rPr>
      <t>, H</t>
    </r>
    <r>
      <rPr>
        <vertAlign val="subscript"/>
        <sz val="8"/>
        <color theme="1"/>
        <rFont val="Calibri"/>
        <family val="2"/>
        <scheme val="minor"/>
      </rPr>
      <t>2</t>
    </r>
    <r>
      <rPr>
        <sz val="8"/>
        <color theme="1"/>
        <rFont val="Calibri"/>
        <family val="2"/>
        <scheme val="minor"/>
      </rPr>
      <t>SO</t>
    </r>
    <r>
      <rPr>
        <vertAlign val="subscript"/>
        <sz val="8"/>
        <color theme="1"/>
        <rFont val="Calibri"/>
        <family val="2"/>
        <scheme val="minor"/>
      </rPr>
      <t>4</t>
    </r>
    <r>
      <rPr>
        <sz val="8"/>
        <color theme="1"/>
        <rFont val="Calibri"/>
        <family val="2"/>
        <scheme val="minor"/>
      </rPr>
      <t>, H</t>
    </r>
    <r>
      <rPr>
        <vertAlign val="subscript"/>
        <sz val="8"/>
        <color theme="1"/>
        <rFont val="Calibri"/>
        <family val="2"/>
        <scheme val="minor"/>
      </rPr>
      <t>2</t>
    </r>
    <r>
      <rPr>
        <sz val="8"/>
        <color theme="1"/>
        <rFont val="Calibri"/>
        <family val="2"/>
        <scheme val="minor"/>
      </rPr>
      <t>SO</t>
    </r>
    <r>
      <rPr>
        <vertAlign val="subscript"/>
        <sz val="8"/>
        <color theme="1"/>
        <rFont val="Calibri"/>
        <family val="2"/>
        <scheme val="minor"/>
      </rPr>
      <t>3,</t>
    </r>
    <r>
      <rPr>
        <sz val="8"/>
        <color theme="1"/>
        <rFont val="Calibri"/>
        <family val="2"/>
        <scheme val="minor"/>
      </rPr>
      <t xml:space="preserve"> saurer Regen</t>
    </r>
  </si>
  <si>
    <r>
      <t>PO</t>
    </r>
    <r>
      <rPr>
        <vertAlign val="subscript"/>
        <sz val="8"/>
        <color theme="1"/>
        <rFont val="Calibri"/>
        <family val="2"/>
        <scheme val="minor"/>
      </rPr>
      <t>4</t>
    </r>
    <r>
      <rPr>
        <sz val="8"/>
        <color theme="1"/>
        <rFont val="Calibri"/>
        <family val="2"/>
        <scheme val="minor"/>
      </rPr>
      <t>, NO</t>
    </r>
    <r>
      <rPr>
        <vertAlign val="subscript"/>
        <sz val="8"/>
        <color theme="1"/>
        <rFont val="Calibri"/>
        <family val="2"/>
        <scheme val="minor"/>
      </rPr>
      <t>3</t>
    </r>
    <r>
      <rPr>
        <sz val="8"/>
        <color theme="1"/>
        <rFont val="Calibri"/>
        <family val="2"/>
        <scheme val="minor"/>
      </rPr>
      <t xml:space="preserve"> aus Gülle, Mist &amp; Dünger</t>
    </r>
  </si>
  <si>
    <t>Land</t>
  </si>
  <si>
    <t>mineralische Rohstoffe, Erze</t>
  </si>
  <si>
    <t>Ressourcenverbrauch</t>
  </si>
  <si>
    <t>Mineral Oil, Petroleum</t>
  </si>
  <si>
    <t xml:space="preserve">Wirkung auf </t>
  </si>
  <si>
    <t>Gruppierung</t>
  </si>
  <si>
    <t>Einflusskategorie</t>
  </si>
  <si>
    <t>Klassifizierung &amp; Characterisierung</t>
  </si>
  <si>
    <t>Smog Bildung / Partikelbildung &amp; -ausstoss</t>
  </si>
  <si>
    <t>Toxisches Wirkpotenzial für die menschliche Gesundheit</t>
  </si>
  <si>
    <t>Treibhausgase</t>
  </si>
  <si>
    <t>Flächenverbrauch &amp; veränderte Landnutzung</t>
  </si>
  <si>
    <t>Strahlung / Lärm</t>
  </si>
  <si>
    <t>Eutrophierung</t>
  </si>
  <si>
    <t>Versauerung von Wasser und Böden</t>
  </si>
  <si>
    <t xml:space="preserve">Abiotisches Erschöpfungspotenzial für nicht-fossile Ressourcen </t>
  </si>
  <si>
    <t xml:space="preserve">Terrestrisches Ökotoxizitätspotenzial </t>
  </si>
  <si>
    <t>Ökotoxizitätspotenzial für Meerwasser</t>
  </si>
  <si>
    <t>Ökotoxizitätspotenzial für Frischwasser</t>
  </si>
  <si>
    <t xml:space="preserve">Abbaupotenzial der stratosphärischen Ozonschicht </t>
  </si>
  <si>
    <t xml:space="preserve">Bildungspotenzial von photochemischen Oxidantien für troposphärisches Ozon </t>
  </si>
  <si>
    <t>Mit SimaPro5-Tool wird ein Life Cycle Inventory (die LCI) erhoben. Damit kann eine Berechnung /Ermittlung der Schadensbelastung einer konkreten Menge eines Stoffes erfolgen.</t>
  </si>
  <si>
    <t xml:space="preserve">Die erhobenen Daten wurden mit der Methode Eco-indicator 99 erstellt. </t>
  </si>
  <si>
    <r>
      <t xml:space="preserve">Die Einheit wird in Eco-Point </t>
    </r>
    <r>
      <rPr>
        <b/>
        <sz val="11"/>
        <color theme="1"/>
        <rFont val="Calibri"/>
        <family val="2"/>
        <scheme val="minor"/>
      </rPr>
      <t>Pt</t>
    </r>
    <r>
      <rPr>
        <sz val="11"/>
        <color theme="1"/>
        <rFont val="Calibri"/>
        <family val="2"/>
        <scheme val="minor"/>
      </rPr>
      <t xml:space="preserve"> angegeben.</t>
    </r>
  </si>
  <si>
    <t>1 Pt ist 1/1000stel der jährlichen Umweltbelastung eines Durchschnitts-Europäers.</t>
  </si>
  <si>
    <t>Die Schadenskategorien sind farblich codiert. Sie finden sich in den gestaffelten Balken des Diagramms wieder.</t>
  </si>
  <si>
    <t>With SimaPro5-Tool a Life Cycle Inventory (the LCI) is collected. With it a calculation /determination of the damage load of a concrete quantity of a substance can take place.</t>
  </si>
  <si>
    <t xml:space="preserve">The data collected were created using the Eco-indicator 99 method. </t>
  </si>
  <si>
    <t xml:space="preserve">The unit is expressed in Eco-Point Pt. </t>
  </si>
  <si>
    <t xml:space="preserve">1 Pt is 1/1000th of the annual environmental impact of an average European. </t>
  </si>
  <si>
    <t>The damage categories are color-coded. They are reflected in the staggered bars of the diagram.</t>
  </si>
  <si>
    <t>RESULTS</t>
  </si>
  <si>
    <t xml:space="preserve"> Information: Ökobilanz - Schadenskategorien - Einflussfaktoren       //     ECO BALANCE - Impact Categories  -  Endpoints</t>
  </si>
  <si>
    <t>Al</t>
  </si>
  <si>
    <t>Cu</t>
  </si>
  <si>
    <t>Pb</t>
  </si>
  <si>
    <t>Zn</t>
  </si>
  <si>
    <t>Sn</t>
  </si>
  <si>
    <t>77 Akkus</t>
  </si>
  <si>
    <t>15,5</t>
  </si>
  <si>
    <t>China</t>
  </si>
  <si>
    <t>USA</t>
  </si>
  <si>
    <t>Chile</t>
  </si>
  <si>
    <t>Peru</t>
  </si>
  <si>
    <t>Gold</t>
  </si>
  <si>
    <t>Lithium</t>
  </si>
  <si>
    <t>Nickel</t>
  </si>
  <si>
    <t>Rohstoffkonzentration in wenigen Ländern</t>
  </si>
  <si>
    <t>Restriktionen der Rohstoffförderung</t>
  </si>
  <si>
    <t>Russland / Russia</t>
  </si>
  <si>
    <t>Kanada / Canada</t>
  </si>
  <si>
    <t>Förderanteile / Mining Production Shares [in %]</t>
  </si>
  <si>
    <t>Kupfer / Copper</t>
  </si>
  <si>
    <t>Kobalt / Cobalt</t>
  </si>
  <si>
    <t>Kohle / Charcoal</t>
  </si>
  <si>
    <t>Australien / Australia</t>
  </si>
  <si>
    <t>Indonesien / Indonesia</t>
  </si>
  <si>
    <t>Philippinen / Philipines</t>
  </si>
  <si>
    <t>Brasilien / Brazil</t>
  </si>
  <si>
    <t>Argentinien / Argentina</t>
  </si>
  <si>
    <t>DR Kongo / DR Congo</t>
  </si>
  <si>
    <t>Eisenerz / Iron Ore</t>
  </si>
  <si>
    <r>
      <t xml:space="preserve">Die für die Schlüsseltechnologien notwenigen strategischen Rohstoffe Kobalt und Lithium kommen in der Natur vor allem in einigen wenigen Ländern vor. Als rohstoffreich gelten in diesem Zusammenhang </t>
    </r>
    <r>
      <rPr>
        <b/>
        <sz val="10"/>
        <color theme="1"/>
        <rFont val="Calibri"/>
        <family val="2"/>
        <scheme val="minor"/>
      </rPr>
      <t>Australien, Chile, China und die DR Kongo</t>
    </r>
    <r>
      <rPr>
        <sz val="10"/>
        <color theme="1"/>
        <rFont val="Calibri"/>
        <family val="2"/>
        <scheme val="minor"/>
      </rPr>
      <t>.</t>
    </r>
  </si>
  <si>
    <r>
      <t xml:space="preserve">The strategic raw materials cobalt and lithium, which are necessary for key technologies, are found in nature mainly in a few countries. In this context, </t>
    </r>
    <r>
      <rPr>
        <b/>
        <sz val="10"/>
        <color theme="1"/>
        <rFont val="Calibri"/>
        <family val="2"/>
        <scheme val="minor"/>
      </rPr>
      <t>Australia, Chile, China and the DR Congo</t>
    </r>
    <r>
      <rPr>
        <sz val="10"/>
        <color theme="1"/>
        <rFont val="Calibri"/>
        <family val="2"/>
        <scheme val="minor"/>
      </rPr>
      <t xml:space="preserve"> are considered to be rich in raw materials.</t>
    </r>
  </si>
  <si>
    <t>Concentration of raw materials in a few countries</t>
  </si>
  <si>
    <t>Restrictions on the extraction of raw materials</t>
  </si>
  <si>
    <t>In addition, raw material reserves are stored in the deep sea. Cobalt - along with nickel and copper - is a component of manganese nodules. Cumulatively, these raw material quantities make up a multiple of the reserves on land - according to estimates, around 120 million tons. However, the potential extraction is technologically comparatively complex and tends to involve environmental risks, as does onshore production. Moreover, large parts of the deposits are not located within exclusive economic zones, such as the Clarion-Clipperton zone in the Pacific Ocean, which is located in the high seas.</t>
  </si>
  <si>
    <r>
      <t xml:space="preserve">Darüber hinaus lagern Rohstoffreserven in der Tiefsee. Kobald ist - u.a. neben Nickel und Kupfer - Bestandteil von </t>
    </r>
    <r>
      <rPr>
        <b/>
        <sz val="10"/>
        <color theme="1"/>
        <rFont val="Calibri"/>
        <family val="2"/>
        <scheme val="minor"/>
      </rPr>
      <t>Manganknollen</t>
    </r>
    <r>
      <rPr>
        <sz val="10"/>
        <color theme="1"/>
        <rFont val="Calibri"/>
        <family val="2"/>
        <scheme val="minor"/>
      </rPr>
      <t xml:space="preserve">. Kumuliert machen diese Rohstoff-  mengen ein Vielfaches der Reserven an Land aus - nach Schätzungen etwa 120 Millionen Tonnen. Der potentielle Abbau ist jedoch technologisch vergleichsweise aufwendig und tendenziell - wie auch die Förderung an Land - mit </t>
    </r>
    <r>
      <rPr>
        <b/>
        <sz val="10"/>
        <color theme="1"/>
        <rFont val="Calibri"/>
        <family val="2"/>
        <scheme val="minor"/>
      </rPr>
      <t>Umweltrisiken</t>
    </r>
    <r>
      <rPr>
        <sz val="10"/>
        <color theme="1"/>
        <rFont val="Calibri"/>
        <family val="2"/>
        <scheme val="minor"/>
      </rPr>
      <t xml:space="preserve"> behaftet. Darüber hinaus befinden sich Großteile der Lagerstätten nicht innerhalb von ausschließlichen Wirtschaftszonen, wie beispielsweise die in der Hochsee befindliche</t>
    </r>
    <r>
      <rPr>
        <b/>
        <sz val="10"/>
        <color theme="1"/>
        <rFont val="Calibri"/>
        <family val="2"/>
        <scheme val="minor"/>
      </rPr>
      <t xml:space="preserve"> Clarion-Clipperton-Zone</t>
    </r>
    <r>
      <rPr>
        <sz val="10"/>
        <color theme="1"/>
        <rFont val="Calibri"/>
        <family val="2"/>
        <scheme val="minor"/>
      </rPr>
      <t xml:space="preserve"> im Pazifik.</t>
    </r>
  </si>
  <si>
    <t>Global - aggregated data of the top 40 mining companies worldwide by market capitalization.</t>
  </si>
  <si>
    <t xml:space="preserve">Quellen/Sources: Pw C, US Geological Survey; </t>
  </si>
  <si>
    <t>Weltweit - aggregierte Daten der führenden 40 Minenunternehmen weltweit nach Marktkapitalisierung</t>
  </si>
  <si>
    <t>Verteilung der globalen Minenförderung ausgewählter mineralischer Rohstoffe nach Ländern im Jahr 2018 //  Distribution of global mine production of selected mineral commodities by country in 2018</t>
  </si>
  <si>
    <t>Information:      Nutzung der Metalle    //     Use of Metals</t>
  </si>
  <si>
    <t>Bauwesen / Construction</t>
  </si>
  <si>
    <t>Verpackung / Packaging</t>
  </si>
  <si>
    <t>Handel  / Trade</t>
  </si>
  <si>
    <t>Sonstiges / Other</t>
  </si>
  <si>
    <t xml:space="preserve"> Angaben / Data [in %]</t>
  </si>
  <si>
    <r>
      <t xml:space="preserve">Information:           BERGBAU      //     MINING                                                    </t>
    </r>
    <r>
      <rPr>
        <b/>
        <sz val="11"/>
        <color rgb="FFC00000"/>
        <rFont val="Calibri"/>
        <family val="2"/>
        <scheme val="minor"/>
      </rPr>
      <t>--&gt; siehe auch unter BASISWISSEN "Kritische Rohstoffe" // --&gt; see also under BASIC FACTS "Critical raw materials"</t>
    </r>
  </si>
  <si>
    <t>Industrie / Industry</t>
  </si>
  <si>
    <t>Automobil / Automotive</t>
  </si>
  <si>
    <t>Glas</t>
  </si>
  <si>
    <t>Chemie-&amp; Pharma- / Chemical &amp; Pharmaceutical</t>
  </si>
  <si>
    <t>Maschinenbau  /  Mechanical E.</t>
  </si>
  <si>
    <t>Elektro- / Electrical E.</t>
  </si>
  <si>
    <t>Technik&amp; Bau  Engineering</t>
  </si>
  <si>
    <t>Metallbearbeitung     Metal Working</t>
  </si>
  <si>
    <t>Eisen-&amp; Stahl / Iron &amp; Steel</t>
  </si>
  <si>
    <t>Messing / Brass</t>
  </si>
  <si>
    <t>Verkehr / Transport</t>
  </si>
  <si>
    <t>Halbzeug &amp; Zinkguss / Semi-finished Pr.&amp; Zinc Casting</t>
  </si>
  <si>
    <t>flows into Schadenskategorie</t>
  </si>
  <si>
    <t>Land Nutzung</t>
  </si>
  <si>
    <t>Mineralien</t>
  </si>
  <si>
    <t>Fossile Rohstoffe</t>
  </si>
  <si>
    <t>Ozonschicht</t>
  </si>
  <si>
    <t>Versauerung</t>
  </si>
  <si>
    <t>Ökotoxizität</t>
  </si>
  <si>
    <t>Kanzerogenität</t>
  </si>
  <si>
    <t>Klimatwandel</t>
  </si>
  <si>
    <t>1 kg, recycled (2)</t>
  </si>
  <si>
    <t>Carcinogens/Toxicity</t>
  </si>
  <si>
    <t>Resp. Organics/Inorganic</t>
  </si>
  <si>
    <t>Metal depletion</t>
  </si>
  <si>
    <t>Sum</t>
  </si>
  <si>
    <t>1 kg (1)</t>
  </si>
  <si>
    <t>Goldmine ZA</t>
  </si>
  <si>
    <t>virgin 1 kg (1)</t>
  </si>
  <si>
    <t>Refinery</t>
  </si>
  <si>
    <t>GLO Marked for unrefined gold</t>
  </si>
  <si>
    <t>Au 1 kg</t>
  </si>
  <si>
    <t>kPT</t>
  </si>
  <si>
    <t>kPt</t>
  </si>
  <si>
    <t>Pt</t>
  </si>
  <si>
    <t>Summe kPt</t>
  </si>
  <si>
    <t>diese beiden Prozesse werden in die Auswertung übernommen</t>
  </si>
  <si>
    <t>raffiniertes Au (1)</t>
  </si>
  <si>
    <t>Sum [in Pt]</t>
  </si>
  <si>
    <t xml:space="preserve">…Rohmetall aus dem Gestein:  </t>
  </si>
  <si>
    <t>1 kg, refinery</t>
  </si>
  <si>
    <t>Verglichen werden die Ökobilanzdaten der Aufbereitung von Gold aus dem Gestein. Herangezogen werden Daten aus einer Goldmine in Südafrika.</t>
  </si>
  <si>
    <r>
      <t xml:space="preserve">GOLD Aufbereitung mit </t>
    </r>
    <r>
      <rPr>
        <b/>
        <sz val="11"/>
        <color theme="1"/>
        <rFont val="Calibri"/>
        <family val="2"/>
        <scheme val="minor"/>
      </rPr>
      <t>Wohlwill Process oder Miller Chlorination Process</t>
    </r>
    <r>
      <rPr>
        <sz val="11"/>
        <color theme="1"/>
        <rFont val="Calibri"/>
        <family val="2"/>
        <scheme val="minor"/>
      </rPr>
      <t xml:space="preserve">: Nach Aufbereitung des Gesteins muss ein Aufschluss mit anschließender Raffination erfolgen. </t>
    </r>
  </si>
  <si>
    <t>Ökobilanzdaten für die Aufbereitung von Eletroschrotten, Goldspänen, Schmuck und Zahngold. Es ist der Schmelzvorgang und die elektrolytische Abscheidung includiert.</t>
  </si>
  <si>
    <t>electronics scrap</t>
  </si>
  <si>
    <t>0.1 kg, recycled (2)</t>
  </si>
  <si>
    <t>virgin 0.1 kg (1)</t>
  </si>
  <si>
    <t>Endpoints</t>
  </si>
  <si>
    <t>for 1 kg</t>
  </si>
  <si>
    <t>Au electronics scrap (2)</t>
  </si>
  <si>
    <t>The life cycle assessment data of the processing of gold from rock are compared. Data from a gold mine in South Africa are used.</t>
  </si>
  <si>
    <t xml:space="preserve">GOLD preparation with Wohlwill Process or Miller Chlorination Process: After preparation of the rock, digestion with subsequent refining must take place. </t>
  </si>
  <si>
    <t>Life cycle assessment data for the processing of electronics scrap, gold chips, jewelry and dental gold. The melting process and electrolytic separation are included.</t>
  </si>
  <si>
    <t>Ökobilanz / Eco Balance Gold</t>
  </si>
  <si>
    <t>Gold Mine ZA</t>
  </si>
  <si>
    <t>Schadenskategorie / Damage Category</t>
  </si>
  <si>
    <t>alles umgerechnet / all calculated for 1 kg</t>
  </si>
  <si>
    <t>Ökobilanz für / Eco Balance for 1 kg Gold</t>
  </si>
  <si>
    <t>Ökobilanz für / Eco Balance for 0.1 kg Gold</t>
  </si>
  <si>
    <t>alles umgerechnet / all calculated for 0.1 kg</t>
  </si>
  <si>
    <t>Gold Mine in ZA</t>
  </si>
  <si>
    <t>unraffiniertes / non refined Au</t>
  </si>
  <si>
    <t>raffiniertes / refined Au</t>
  </si>
  <si>
    <t xml:space="preserve">FINAL RESULTS </t>
  </si>
  <si>
    <t>ECO BALANCE  for GOLD</t>
  </si>
  <si>
    <t xml:space="preserve"> Ökobilanz - Gold aus dem Gestein oder 100 % recycelt   // Gold - virgin from ore or 100% recycled material</t>
  </si>
  <si>
    <t>these two processes are transferred to the evaluation</t>
  </si>
  <si>
    <t>the recycling is converted from Pt to kPt</t>
  </si>
  <si>
    <t>Das Recycling wird von Pt in kPt umgeformt.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</si>
</sst>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
  </numFmts>
  <fonts count="26"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sz val="11"/>
      <name val="Calibri"/>
      <family val="2"/>
      <scheme val="minor"/>
    </font>
    <font>
      <b/>
      <sz val="10"/>
      <color theme="1"/>
      <name val="Calibri"/>
      <family val="2"/>
      <scheme val="minor"/>
    </font>
    <font>
      <b/>
      <sz val="10"/>
      <name val="Calibri"/>
      <family val="2"/>
      <scheme val="minor"/>
    </font>
    <font>
      <b/>
      <sz val="9"/>
      <color theme="1"/>
      <name val="Calibri"/>
      <family val="2"/>
      <scheme val="minor"/>
    </font>
    <font>
      <sz val="8"/>
      <color theme="1"/>
      <name val="Calibri"/>
      <family val="2"/>
      <scheme val="minor"/>
    </font>
    <font>
      <sz val="10"/>
      <color theme="1"/>
      <name val="Calibri"/>
      <family val="2"/>
      <scheme val="minor"/>
    </font>
    <font>
      <b/>
      <sz val="9"/>
      <color theme="0"/>
      <name val="Calibri"/>
      <family val="2"/>
      <scheme val="minor"/>
    </font>
    <font>
      <vertAlign val="subscript"/>
      <sz val="8"/>
      <color theme="1"/>
      <name val="Calibri"/>
      <family val="2"/>
      <scheme val="minor"/>
    </font>
    <font>
      <b/>
      <sz val="9"/>
      <name val="Calibri"/>
      <family val="2"/>
      <scheme val="minor"/>
    </font>
    <font>
      <b/>
      <sz val="20"/>
      <color theme="1"/>
      <name val="Calibri"/>
      <family val="2"/>
      <scheme val="minor"/>
    </font>
    <font>
      <sz val="20"/>
      <color theme="1"/>
      <name val="Calibri"/>
      <family val="2"/>
      <scheme val="minor"/>
    </font>
    <font>
      <b/>
      <sz val="10"/>
      <color theme="1"/>
      <name val="Calibri"/>
      <family val="2"/>
    </font>
    <font>
      <sz val="10"/>
      <color theme="1"/>
      <name val="Calibri"/>
      <family val="2"/>
    </font>
    <font>
      <b/>
      <sz val="12"/>
      <color theme="1"/>
      <name val="Calibri"/>
      <family val="2"/>
      <scheme val="minor"/>
    </font>
    <font>
      <sz val="10"/>
      <name val="Calibri"/>
      <family val="2"/>
      <scheme val="minor"/>
    </font>
    <font>
      <sz val="11"/>
      <color theme="1"/>
      <name val="Calibri"/>
      <family val="2"/>
    </font>
    <font>
      <b/>
      <sz val="10"/>
      <color theme="0"/>
      <name val="Calibri"/>
      <family val="2"/>
    </font>
    <font>
      <b/>
      <sz val="11"/>
      <color rgb="FFC00000"/>
      <name val="Calibri"/>
      <family val="2"/>
      <scheme val="minor"/>
    </font>
    <font>
      <sz val="9"/>
      <color theme="1"/>
      <name val="Calibri"/>
      <family val="2"/>
    </font>
    <font>
      <b/>
      <sz val="11"/>
      <name val="Calibri"/>
      <family val="2"/>
      <scheme val="minor"/>
    </font>
    <font>
      <b/>
      <sz val="8"/>
      <color theme="0"/>
      <name val="Calibri"/>
      <family val="2"/>
      <scheme val="minor"/>
    </font>
  </fonts>
  <fills count="2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7030A0"/>
        <bgColor indexed="64"/>
      </patternFill>
    </fill>
    <fill>
      <patternFill patternType="solid">
        <fgColor theme="4"/>
        <bgColor indexed="64"/>
      </patternFill>
    </fill>
    <fill>
      <patternFill patternType="solid">
        <fgColor theme="4" tint="-0.499984740745262"/>
        <bgColor indexed="64"/>
      </patternFill>
    </fill>
    <fill>
      <patternFill patternType="solid">
        <fgColor rgb="FF00B05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
      <patternFill patternType="solid">
        <fgColor theme="5" tint="-0.249977111117893"/>
        <bgColor indexed="64"/>
      </patternFill>
    </fill>
    <fill>
      <patternFill patternType="solid">
        <fgColor theme="7" tint="0.39997558519241921"/>
        <bgColor indexed="64"/>
      </patternFill>
    </fill>
    <fill>
      <patternFill patternType="solid">
        <fgColor theme="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bgColor indexed="64"/>
      </patternFill>
    </fill>
    <fill>
      <patternFill patternType="solid">
        <fgColor rgb="FF00B0F0"/>
        <bgColor indexed="64"/>
      </patternFill>
    </fill>
    <fill>
      <patternFill patternType="solid">
        <fgColor theme="9"/>
        <bgColor indexed="64"/>
      </patternFill>
    </fill>
    <fill>
      <patternFill patternType="solid">
        <fgColor rgb="FF92D050"/>
        <bgColor indexed="64"/>
      </patternFill>
    </fill>
    <fill>
      <patternFill patternType="solid">
        <fgColor theme="4" tint="0.79998168889431442"/>
        <bgColor indexed="64"/>
      </patternFill>
    </fill>
    <fill>
      <patternFill patternType="solid">
        <fgColor theme="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7"/>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medium">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theme="0" tint="-0.34998626667073579"/>
      </bottom>
      <diagonal/>
    </border>
    <border>
      <left/>
      <right style="thin">
        <color indexed="64"/>
      </right>
      <top style="thin">
        <color theme="0" tint="-0.34998626667073579"/>
      </top>
      <bottom style="thin">
        <color theme="0" tint="-0.34998626667073579"/>
      </bottom>
      <diagonal/>
    </border>
    <border>
      <left/>
      <right style="thin">
        <color indexed="64"/>
      </right>
      <top/>
      <bottom style="medium">
        <color indexed="64"/>
      </bottom>
      <diagonal/>
    </border>
    <border>
      <left style="thin">
        <color indexed="64"/>
      </left>
      <right/>
      <top/>
      <bottom style="medium">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1">
    <xf numFmtId="0" fontId="0" fillId="0" borderId="0"/>
  </cellStyleXfs>
  <cellXfs count="302">
    <xf numFmtId="0" fontId="0" fillId="0" borderId="0" xfId="0"/>
    <xf numFmtId="0" fontId="0" fillId="3" borderId="7" xfId="0" applyFill="1" applyBorder="1" applyAlignment="1">
      <alignment horizontal="center"/>
    </xf>
    <xf numFmtId="0" fontId="0" fillId="3" borderId="8" xfId="0" applyFill="1" applyBorder="1" applyAlignment="1">
      <alignment horizontal="center"/>
    </xf>
    <xf numFmtId="0" fontId="0" fillId="3" borderId="9" xfId="0" applyFill="1" applyBorder="1" applyAlignment="1">
      <alignment horizontal="center"/>
    </xf>
    <xf numFmtId="0" fontId="0" fillId="3" borderId="7" xfId="0" applyFill="1" applyBorder="1"/>
    <xf numFmtId="0" fontId="0" fillId="0" borderId="10" xfId="0" applyBorder="1"/>
    <xf numFmtId="0" fontId="0" fillId="0" borderId="11" xfId="0" applyBorder="1"/>
    <xf numFmtId="0" fontId="0" fillId="0" borderId="12" xfId="0" applyBorder="1"/>
    <xf numFmtId="0" fontId="2" fillId="0" borderId="0" xfId="0" applyFont="1"/>
    <xf numFmtId="0" fontId="2" fillId="3" borderId="0" xfId="0" applyFont="1" applyFill="1" applyBorder="1" applyAlignment="1">
      <alignment vertical="center"/>
    </xf>
    <xf numFmtId="0" fontId="0" fillId="3" borderId="0" xfId="0" applyFill="1"/>
    <xf numFmtId="0" fontId="5" fillId="3" borderId="0" xfId="0" applyFont="1" applyFill="1" applyBorder="1" applyAlignment="1">
      <alignment horizontal="left"/>
    </xf>
    <xf numFmtId="0" fontId="6" fillId="3" borderId="0" xfId="0" applyFont="1" applyFill="1" applyBorder="1"/>
    <xf numFmtId="0" fontId="0" fillId="3" borderId="0" xfId="0" applyFill="1" applyBorder="1"/>
    <xf numFmtId="0" fontId="7" fillId="3" borderId="0" xfId="0" applyFont="1" applyFill="1" applyBorder="1" applyAlignment="1">
      <alignment horizontal="left"/>
    </xf>
    <xf numFmtId="0" fontId="2" fillId="3" borderId="0" xfId="0" applyFont="1" applyFill="1" applyBorder="1" applyAlignment="1">
      <alignment horizontal="left"/>
    </xf>
    <xf numFmtId="0" fontId="0" fillId="3" borderId="0" xfId="0" applyFill="1" applyBorder="1" applyAlignment="1">
      <alignment horizontal="left"/>
    </xf>
    <xf numFmtId="0" fontId="8" fillId="0" borderId="15" xfId="0" applyFont="1" applyBorder="1" applyAlignment="1">
      <alignment horizontal="center" vertical="center"/>
    </xf>
    <xf numFmtId="0" fontId="8" fillId="0" borderId="15" xfId="0" applyFont="1" applyBorder="1" applyAlignment="1">
      <alignment horizontal="center" vertical="center" wrapText="1"/>
    </xf>
    <xf numFmtId="0" fontId="8" fillId="3" borderId="15" xfId="0" applyFont="1" applyFill="1" applyBorder="1" applyAlignment="1">
      <alignment horizontal="center" vertical="center"/>
    </xf>
    <xf numFmtId="0" fontId="9" fillId="3" borderId="7" xfId="0" applyFont="1" applyFill="1" applyBorder="1" applyAlignment="1">
      <alignment horizontal="center"/>
    </xf>
    <xf numFmtId="0" fontId="10" fillId="3" borderId="8" xfId="0" applyFont="1" applyFill="1" applyBorder="1" applyAlignment="1">
      <alignment horizontal="center"/>
    </xf>
    <xf numFmtId="0" fontId="11" fillId="4" borderId="9" xfId="0" applyFont="1" applyFill="1" applyBorder="1" applyAlignment="1">
      <alignment horizontal="center"/>
    </xf>
    <xf numFmtId="0" fontId="9" fillId="3" borderId="8" xfId="0" applyFont="1" applyFill="1" applyBorder="1" applyAlignment="1">
      <alignment horizontal="center"/>
    </xf>
    <xf numFmtId="0" fontId="11" fillId="5" borderId="9" xfId="0" applyFont="1" applyFill="1" applyBorder="1" applyAlignment="1">
      <alignment horizontal="center"/>
    </xf>
    <xf numFmtId="0" fontId="9" fillId="3" borderId="11" xfId="0" applyFont="1" applyFill="1" applyBorder="1" applyAlignment="1">
      <alignment horizontal="center"/>
    </xf>
    <xf numFmtId="0" fontId="11" fillId="6" borderId="9" xfId="0" applyFont="1" applyFill="1" applyBorder="1" applyAlignment="1">
      <alignment horizontal="center"/>
    </xf>
    <xf numFmtId="0" fontId="9" fillId="3" borderId="1" xfId="0" applyFont="1" applyFill="1" applyBorder="1" applyAlignment="1">
      <alignment horizontal="center"/>
    </xf>
    <xf numFmtId="0" fontId="11" fillId="7" borderId="8" xfId="0" applyFont="1" applyFill="1" applyBorder="1" applyAlignment="1">
      <alignment horizontal="center"/>
    </xf>
    <xf numFmtId="0" fontId="8" fillId="8" borderId="8" xfId="0" applyFont="1" applyFill="1" applyBorder="1" applyAlignment="1">
      <alignment horizontal="center"/>
    </xf>
    <xf numFmtId="0" fontId="9" fillId="3" borderId="16" xfId="0" applyFont="1" applyFill="1" applyBorder="1" applyAlignment="1">
      <alignment horizontal="center" wrapText="1"/>
    </xf>
    <xf numFmtId="0" fontId="0" fillId="0" borderId="0" xfId="0" applyFill="1" applyBorder="1"/>
    <xf numFmtId="0" fontId="9" fillId="3" borderId="17" xfId="0" applyFont="1" applyFill="1" applyBorder="1" applyAlignment="1">
      <alignment horizontal="center" wrapText="1"/>
    </xf>
    <xf numFmtId="0" fontId="9" fillId="3" borderId="10" xfId="0" applyFont="1" applyFill="1" applyBorder="1" applyAlignment="1">
      <alignment horizontal="center"/>
    </xf>
    <xf numFmtId="0" fontId="9" fillId="3" borderId="4" xfId="0" applyFont="1" applyFill="1" applyBorder="1" applyAlignment="1">
      <alignment horizontal="center"/>
    </xf>
    <xf numFmtId="0" fontId="13" fillId="10" borderId="8" xfId="0" applyFont="1" applyFill="1" applyBorder="1" applyAlignment="1">
      <alignment horizontal="center"/>
    </xf>
    <xf numFmtId="0" fontId="8" fillId="10" borderId="8" xfId="0" applyFont="1" applyFill="1" applyBorder="1" applyAlignment="1">
      <alignment horizontal="center"/>
    </xf>
    <xf numFmtId="0" fontId="13" fillId="11" borderId="8" xfId="0" applyFont="1" applyFill="1" applyBorder="1" applyAlignment="1">
      <alignment horizontal="center"/>
    </xf>
    <xf numFmtId="0" fontId="11" fillId="12" borderId="8" xfId="0" applyFont="1" applyFill="1" applyBorder="1" applyAlignment="1">
      <alignment horizontal="center"/>
    </xf>
    <xf numFmtId="0" fontId="2" fillId="0" borderId="0" xfId="0" applyFont="1" applyAlignment="1">
      <alignment horizontal="center"/>
    </xf>
    <xf numFmtId="0" fontId="2" fillId="0" borderId="0" xfId="0" applyFont="1" applyFill="1" applyBorder="1" applyAlignment="1">
      <alignment vertical="center"/>
    </xf>
    <xf numFmtId="0" fontId="2" fillId="0" borderId="0" xfId="0" applyFont="1" applyFill="1" applyBorder="1" applyAlignment="1"/>
    <xf numFmtId="0" fontId="0" fillId="0" borderId="0" xfId="0" applyFill="1" applyBorder="1" applyAlignment="1">
      <alignment horizontal="center"/>
    </xf>
    <xf numFmtId="0" fontId="2" fillId="0" borderId="0" xfId="0" applyFont="1" applyFill="1" applyBorder="1" applyAlignment="1">
      <alignment horizontal="center"/>
    </xf>
    <xf numFmtId="0" fontId="10" fillId="0" borderId="0" xfId="0" applyFont="1" applyFill="1" applyBorder="1" applyAlignment="1">
      <alignment horizontal="center"/>
    </xf>
    <xf numFmtId="0" fontId="0" fillId="13" borderId="0" xfId="0" applyFill="1"/>
    <xf numFmtId="0" fontId="0" fillId="0" borderId="0" xfId="0" applyBorder="1" applyAlignment="1">
      <alignment horizontal="center"/>
    </xf>
    <xf numFmtId="0" fontId="2" fillId="0" borderId="15" xfId="0" applyFont="1" applyBorder="1" applyAlignment="1">
      <alignment horizontal="center"/>
    </xf>
    <xf numFmtId="0" fontId="0" fillId="0" borderId="0" xfId="0" applyFill="1" applyAlignment="1">
      <alignment horizontal="center"/>
    </xf>
    <xf numFmtId="0" fontId="0" fillId="14" borderId="13" xfId="0" applyFill="1" applyBorder="1"/>
    <xf numFmtId="0" fontId="0" fillId="14" borderId="6" xfId="0" applyFill="1" applyBorder="1"/>
    <xf numFmtId="0" fontId="0" fillId="14" borderId="14" xfId="0" applyFill="1" applyBorder="1"/>
    <xf numFmtId="0" fontId="0" fillId="14" borderId="12" xfId="0" applyFill="1" applyBorder="1"/>
    <xf numFmtId="0" fontId="2" fillId="14" borderId="4" xfId="0" applyFont="1" applyFill="1" applyBorder="1"/>
    <xf numFmtId="0" fontId="2" fillId="14" borderId="13" xfId="0" applyFont="1" applyFill="1" applyBorder="1"/>
    <xf numFmtId="0" fontId="2" fillId="14" borderId="10" xfId="0" applyFont="1" applyFill="1" applyBorder="1"/>
    <xf numFmtId="0" fontId="2" fillId="14" borderId="14" xfId="0" applyFont="1" applyFill="1" applyBorder="1"/>
    <xf numFmtId="0" fontId="0" fillId="16" borderId="0" xfId="0" applyFill="1" applyAlignment="1">
      <alignment horizontal="center"/>
    </xf>
    <xf numFmtId="0" fontId="4" fillId="16" borderId="0" xfId="0" applyFont="1" applyFill="1" applyAlignment="1">
      <alignment horizontal="center" vertical="center"/>
    </xf>
    <xf numFmtId="0" fontId="2" fillId="16" borderId="0" xfId="0" applyFont="1" applyFill="1" applyAlignment="1">
      <alignment horizontal="center"/>
    </xf>
    <xf numFmtId="0" fontId="4" fillId="17" borderId="0" xfId="0" applyFont="1" applyFill="1" applyAlignment="1">
      <alignment horizontal="center" vertical="center"/>
    </xf>
    <xf numFmtId="0" fontId="2" fillId="17" borderId="0" xfId="0" applyFont="1" applyFill="1" applyAlignment="1">
      <alignment horizontal="center"/>
    </xf>
    <xf numFmtId="0" fontId="0" fillId="17" borderId="0" xfId="0" applyFill="1"/>
    <xf numFmtId="0" fontId="2" fillId="17" borderId="0" xfId="0" applyFont="1" applyFill="1"/>
    <xf numFmtId="0" fontId="6" fillId="3" borderId="15" xfId="0" applyFont="1" applyFill="1" applyBorder="1" applyAlignment="1">
      <alignment horizontal="center" vertical="center"/>
    </xf>
    <xf numFmtId="0" fontId="6" fillId="3" borderId="1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2" fillId="3" borderId="0" xfId="0" applyFont="1" applyFill="1"/>
    <xf numFmtId="0" fontId="6" fillId="0" borderId="22" xfId="0" applyFont="1" applyBorder="1" applyAlignment="1">
      <alignment horizontal="center" vertical="center"/>
    </xf>
    <xf numFmtId="0" fontId="6" fillId="0" borderId="23" xfId="0" applyFont="1" applyBorder="1" applyAlignment="1">
      <alignment horizontal="center" vertical="center" wrapText="1"/>
    </xf>
    <xf numFmtId="0" fontId="6" fillId="0" borderId="23" xfId="0" applyFont="1" applyBorder="1" applyAlignment="1">
      <alignment horizontal="center" vertical="center"/>
    </xf>
    <xf numFmtId="0" fontId="6" fillId="3" borderId="24" xfId="0" applyFont="1" applyFill="1" applyBorder="1" applyAlignment="1">
      <alignment horizontal="left" vertical="center" wrapText="1"/>
    </xf>
    <xf numFmtId="0" fontId="8" fillId="0" borderId="25" xfId="0" applyFont="1" applyBorder="1" applyAlignment="1">
      <alignment horizontal="center" vertical="center"/>
    </xf>
    <xf numFmtId="0" fontId="8" fillId="3" borderId="26" xfId="0" applyFont="1" applyFill="1" applyBorder="1" applyAlignment="1">
      <alignment horizontal="left" vertical="center"/>
    </xf>
    <xf numFmtId="0" fontId="9" fillId="3" borderId="18" xfId="0" applyFont="1" applyFill="1" applyBorder="1" applyAlignment="1">
      <alignment horizontal="center"/>
    </xf>
    <xf numFmtId="0" fontId="0" fillId="3" borderId="19" xfId="0" applyFill="1" applyBorder="1"/>
    <xf numFmtId="0" fontId="2" fillId="3" borderId="19" xfId="0" applyFont="1" applyFill="1" applyBorder="1" applyAlignment="1">
      <alignment horizontal="left"/>
    </xf>
    <xf numFmtId="0" fontId="9" fillId="3" borderId="25" xfId="0" applyFont="1" applyFill="1" applyBorder="1" applyAlignment="1">
      <alignment horizontal="center"/>
    </xf>
    <xf numFmtId="0" fontId="0" fillId="3" borderId="19" xfId="0" applyFill="1" applyBorder="1" applyAlignment="1">
      <alignment horizontal="left"/>
    </xf>
    <xf numFmtId="0" fontId="9" fillId="3" borderId="27" xfId="0" applyFont="1" applyFill="1" applyBorder="1" applyAlignment="1">
      <alignment horizontal="center"/>
    </xf>
    <xf numFmtId="0" fontId="9" fillId="3" borderId="28" xfId="0" applyFont="1" applyFill="1" applyBorder="1" applyAlignment="1">
      <alignment horizontal="center" vertical="center"/>
    </xf>
    <xf numFmtId="0" fontId="9" fillId="3" borderId="29" xfId="0" applyFont="1" applyFill="1" applyBorder="1" applyAlignment="1">
      <alignment horizontal="center" vertical="center"/>
    </xf>
    <xf numFmtId="0" fontId="10" fillId="3" borderId="0" xfId="0" applyFont="1" applyFill="1" applyBorder="1"/>
    <xf numFmtId="0" fontId="9" fillId="3" borderId="32" xfId="0" applyFont="1" applyFill="1" applyBorder="1" applyAlignment="1">
      <alignment horizontal="center"/>
    </xf>
    <xf numFmtId="0" fontId="9" fillId="3" borderId="33" xfId="0" applyFont="1" applyFill="1" applyBorder="1" applyAlignment="1">
      <alignment horizontal="center"/>
    </xf>
    <xf numFmtId="0" fontId="8" fillId="13" borderId="20" xfId="0" applyFont="1" applyFill="1" applyBorder="1" applyAlignment="1">
      <alignment horizontal="center"/>
    </xf>
    <xf numFmtId="0" fontId="10" fillId="3" borderId="34" xfId="0" applyFont="1" applyFill="1" applyBorder="1"/>
    <xf numFmtId="0" fontId="0" fillId="3" borderId="21" xfId="0" applyFill="1" applyBorder="1"/>
    <xf numFmtId="0" fontId="6" fillId="0" borderId="24" xfId="0" applyFont="1" applyBorder="1" applyAlignment="1">
      <alignment horizontal="center" vertical="center"/>
    </xf>
    <xf numFmtId="0" fontId="8" fillId="3" borderId="26" xfId="0" applyFont="1" applyFill="1" applyBorder="1" applyAlignment="1">
      <alignment horizontal="center" vertical="center"/>
    </xf>
    <xf numFmtId="0" fontId="10" fillId="3" borderId="19" xfId="0" applyFont="1" applyFill="1" applyBorder="1"/>
    <xf numFmtId="0" fontId="10" fillId="3" borderId="21" xfId="0" applyFont="1" applyFill="1" applyBorder="1"/>
    <xf numFmtId="0" fontId="4" fillId="13" borderId="0" xfId="0" applyFont="1" applyFill="1" applyAlignment="1">
      <alignment horizontal="center" vertical="center"/>
    </xf>
    <xf numFmtId="0" fontId="2" fillId="13" borderId="0" xfId="0" applyFont="1" applyFill="1"/>
    <xf numFmtId="0" fontId="6" fillId="3" borderId="19" xfId="0" applyFont="1" applyFill="1" applyBorder="1" applyAlignment="1">
      <alignment horizontal="center" vertical="center" wrapText="1"/>
    </xf>
    <xf numFmtId="0" fontId="9" fillId="3" borderId="3" xfId="0" applyFont="1" applyFill="1" applyBorder="1" applyAlignment="1">
      <alignment horizontal="center"/>
    </xf>
    <xf numFmtId="0" fontId="9" fillId="3" borderId="9"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0" borderId="35" xfId="0" applyFont="1" applyBorder="1" applyAlignment="1">
      <alignment horizontal="center" vertical="center"/>
    </xf>
    <xf numFmtId="0" fontId="8" fillId="0" borderId="3" xfId="0" applyFont="1" applyBorder="1" applyAlignment="1">
      <alignment horizontal="center" vertical="center"/>
    </xf>
    <xf numFmtId="0" fontId="9" fillId="3" borderId="0" xfId="0" applyFont="1" applyFill="1" applyBorder="1" applyAlignment="1">
      <alignment horizontal="center"/>
    </xf>
    <xf numFmtId="0" fontId="9" fillId="3" borderId="9" xfId="0" applyFont="1" applyFill="1" applyBorder="1" applyAlignment="1">
      <alignment horizontal="center"/>
    </xf>
    <xf numFmtId="0" fontId="9" fillId="3" borderId="36"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12" xfId="0" applyFont="1" applyFill="1" applyBorder="1" applyAlignment="1">
      <alignment horizontal="center"/>
    </xf>
    <xf numFmtId="0" fontId="9" fillId="3" borderId="6"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38" xfId="0" applyFont="1" applyFill="1" applyBorder="1" applyAlignment="1">
      <alignment horizontal="center"/>
    </xf>
    <xf numFmtId="0" fontId="9" fillId="3" borderId="39" xfId="0" applyFont="1" applyFill="1" applyBorder="1" applyAlignment="1">
      <alignment horizontal="center"/>
    </xf>
    <xf numFmtId="0" fontId="9" fillId="3" borderId="30"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10" xfId="0" applyFont="1" applyFill="1" applyBorder="1" applyAlignment="1">
      <alignment horizontal="center" vertical="center" wrapText="1"/>
    </xf>
    <xf numFmtId="0" fontId="0" fillId="10" borderId="7" xfId="0" applyFill="1" applyBorder="1"/>
    <xf numFmtId="0" fontId="0" fillId="10" borderId="0" xfId="0" applyFill="1" applyBorder="1"/>
    <xf numFmtId="0" fontId="0" fillId="10" borderId="9" xfId="0" applyFill="1" applyBorder="1"/>
    <xf numFmtId="0" fontId="0" fillId="10" borderId="7" xfId="0" applyFill="1" applyBorder="1" applyAlignment="1">
      <alignment vertical="center"/>
    </xf>
    <xf numFmtId="0" fontId="0" fillId="10" borderId="10" xfId="0" applyFill="1" applyBorder="1" applyAlignment="1">
      <alignment vertical="center"/>
    </xf>
    <xf numFmtId="0" fontId="0" fillId="10" borderId="14" xfId="0" applyFill="1" applyBorder="1"/>
    <xf numFmtId="0" fontId="0" fillId="10" borderId="12" xfId="0" applyFill="1" applyBorder="1"/>
    <xf numFmtId="0" fontId="0" fillId="10" borderId="7" xfId="0" applyFill="1" applyBorder="1" applyAlignment="1">
      <alignment horizontal="left"/>
    </xf>
    <xf numFmtId="0" fontId="0" fillId="10" borderId="0" xfId="0" applyFill="1" applyBorder="1" applyAlignment="1">
      <alignment horizontal="left"/>
    </xf>
    <xf numFmtId="0" fontId="0" fillId="10" borderId="9" xfId="0" applyFill="1" applyBorder="1" applyAlignment="1">
      <alignment horizontal="left"/>
    </xf>
    <xf numFmtId="0" fontId="0" fillId="0" borderId="5" xfId="0" applyBorder="1" applyAlignment="1">
      <alignment horizontal="center"/>
    </xf>
    <xf numFmtId="0" fontId="2" fillId="10" borderId="8" xfId="0" applyFont="1" applyFill="1" applyBorder="1" applyAlignment="1">
      <alignment horizontal="center"/>
    </xf>
    <xf numFmtId="0" fontId="0" fillId="0" borderId="15" xfId="0" applyBorder="1" applyAlignment="1">
      <alignment horizontal="center"/>
    </xf>
    <xf numFmtId="0" fontId="0" fillId="15" borderId="15" xfId="0" applyFill="1" applyBorder="1" applyAlignment="1">
      <alignment horizontal="center"/>
    </xf>
    <xf numFmtId="0" fontId="0" fillId="20" borderId="15" xfId="0" applyFill="1" applyBorder="1" applyAlignment="1">
      <alignment horizontal="center"/>
    </xf>
    <xf numFmtId="0" fontId="0" fillId="18" borderId="15" xfId="0" applyFill="1" applyBorder="1" applyAlignment="1">
      <alignment horizontal="center"/>
    </xf>
    <xf numFmtId="0" fontId="0" fillId="21" borderId="15" xfId="0" applyFill="1" applyBorder="1" applyAlignment="1">
      <alignment horizontal="center"/>
    </xf>
    <xf numFmtId="0" fontId="0" fillId="22" borderId="15" xfId="0" applyFill="1" applyBorder="1" applyAlignment="1">
      <alignment horizontal="center"/>
    </xf>
    <xf numFmtId="0" fontId="0" fillId="8" borderId="15" xfId="0" applyFill="1" applyBorder="1" applyAlignment="1">
      <alignment horizontal="center"/>
    </xf>
    <xf numFmtId="0" fontId="0" fillId="13" borderId="15" xfId="0" applyFill="1" applyBorder="1" applyAlignment="1">
      <alignment horizontal="center"/>
    </xf>
    <xf numFmtId="0" fontId="0" fillId="9" borderId="15" xfId="0" applyFill="1" applyBorder="1" applyAlignment="1">
      <alignment horizontal="center"/>
    </xf>
    <xf numFmtId="0" fontId="3" fillId="4" borderId="15" xfId="0" applyFont="1" applyFill="1" applyBorder="1" applyAlignment="1">
      <alignment horizontal="center"/>
    </xf>
    <xf numFmtId="0" fontId="3" fillId="11" borderId="15" xfId="0" applyFont="1" applyFill="1" applyBorder="1" applyAlignment="1">
      <alignment horizontal="center"/>
    </xf>
    <xf numFmtId="0" fontId="3" fillId="19" borderId="15" xfId="0" applyFont="1" applyFill="1" applyBorder="1" applyAlignment="1">
      <alignment horizontal="center"/>
    </xf>
    <xf numFmtId="0" fontId="3" fillId="7" borderId="15" xfId="0" applyFont="1" applyFill="1" applyBorder="1" applyAlignment="1">
      <alignment horizontal="center"/>
    </xf>
    <xf numFmtId="0" fontId="3" fillId="0" borderId="0" xfId="0" applyFont="1" applyFill="1" applyBorder="1" applyAlignment="1">
      <alignment horizontal="center"/>
    </xf>
    <xf numFmtId="0" fontId="2" fillId="0" borderId="1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Fill="1" applyBorder="1" applyAlignment="1">
      <alignment horizontal="left"/>
    </xf>
    <xf numFmtId="0" fontId="6" fillId="0" borderId="0" xfId="0" applyFont="1"/>
    <xf numFmtId="0" fontId="10" fillId="0" borderId="0" xfId="0" applyFont="1"/>
    <xf numFmtId="0" fontId="19" fillId="0" borderId="0" xfId="0" applyFont="1" applyFill="1" applyBorder="1" applyAlignment="1">
      <alignment horizontal="left"/>
    </xf>
    <xf numFmtId="0" fontId="0" fillId="0" borderId="0" xfId="0" applyFill="1"/>
    <xf numFmtId="0" fontId="17" fillId="0" borderId="15" xfId="0" applyFont="1" applyBorder="1" applyAlignment="1">
      <alignment vertical="center" wrapText="1"/>
    </xf>
    <xf numFmtId="0" fontId="20" fillId="0" borderId="15" xfId="0" applyFont="1" applyBorder="1" applyAlignment="1">
      <alignment horizontal="center" vertical="center" wrapText="1"/>
    </xf>
    <xf numFmtId="0" fontId="16" fillId="0" borderId="0" xfId="0" applyFont="1" applyBorder="1" applyAlignment="1">
      <alignment vertical="center" wrapText="1"/>
    </xf>
    <xf numFmtId="0" fontId="17" fillId="0" borderId="0" xfId="0" applyFont="1" applyBorder="1" applyAlignment="1">
      <alignment horizontal="center" vertical="center" wrapText="1"/>
    </xf>
    <xf numFmtId="0" fontId="16" fillId="5" borderId="15" xfId="0" applyFont="1" applyFill="1" applyBorder="1" applyAlignment="1">
      <alignment horizontal="center" vertical="center" wrapText="1"/>
    </xf>
    <xf numFmtId="0" fontId="16" fillId="26" borderId="15" xfId="0" applyFont="1" applyFill="1" applyBorder="1" applyAlignment="1">
      <alignment horizontal="center" vertical="center" wrapText="1"/>
    </xf>
    <xf numFmtId="0" fontId="16" fillId="23" borderId="15" xfId="0" applyFont="1" applyFill="1" applyBorder="1" applyAlignment="1">
      <alignment horizontal="center" vertical="center" wrapText="1"/>
    </xf>
    <xf numFmtId="0" fontId="21" fillId="24" borderId="15" xfId="0" applyFont="1" applyFill="1" applyBorder="1" applyAlignment="1">
      <alignment horizontal="center" vertical="center" wrapText="1"/>
    </xf>
    <xf numFmtId="0" fontId="21" fillId="25" borderId="15" xfId="0" applyFont="1" applyFill="1" applyBorder="1" applyAlignment="1">
      <alignment horizontal="center" vertical="center" wrapText="1"/>
    </xf>
    <xf numFmtId="0" fontId="16" fillId="0" borderId="0" xfId="0" applyFont="1" applyFill="1" applyBorder="1" applyAlignment="1">
      <alignment horizontal="right" vertical="center" wrapText="1"/>
    </xf>
    <xf numFmtId="0" fontId="16" fillId="0" borderId="0" xfId="0" applyFont="1" applyFill="1" applyBorder="1" applyAlignment="1">
      <alignment horizontal="center" vertical="center" wrapText="1"/>
    </xf>
    <xf numFmtId="0" fontId="0" fillId="0" borderId="15" xfId="0" applyBorder="1"/>
    <xf numFmtId="0" fontId="16" fillId="25" borderId="1" xfId="0" applyFont="1" applyFill="1" applyBorder="1" applyAlignment="1">
      <alignment horizontal="right" vertical="center" wrapText="1"/>
    </xf>
    <xf numFmtId="0" fontId="23" fillId="0" borderId="15" xfId="0" applyFont="1" applyBorder="1" applyAlignment="1">
      <alignment vertical="center" wrapText="1"/>
    </xf>
    <xf numFmtId="0" fontId="1" fillId="4" borderId="9" xfId="0" applyFont="1" applyFill="1" applyBorder="1" applyAlignment="1">
      <alignment horizontal="center"/>
    </xf>
    <xf numFmtId="0" fontId="1" fillId="5" borderId="9" xfId="0" applyFont="1" applyFill="1" applyBorder="1" applyAlignment="1">
      <alignment horizontal="center"/>
    </xf>
    <xf numFmtId="0" fontId="1" fillId="6" borderId="9" xfId="0" applyFont="1" applyFill="1" applyBorder="1" applyAlignment="1">
      <alignment horizontal="center"/>
    </xf>
    <xf numFmtId="0" fontId="1" fillId="7" borderId="8" xfId="0" applyFont="1" applyFill="1" applyBorder="1" applyAlignment="1">
      <alignment horizontal="center"/>
    </xf>
    <xf numFmtId="0" fontId="2" fillId="8" borderId="8" xfId="0" applyFont="1" applyFill="1" applyBorder="1" applyAlignment="1">
      <alignment horizontal="center"/>
    </xf>
    <xf numFmtId="0" fontId="24" fillId="11" borderId="8" xfId="0" applyFont="1" applyFill="1" applyBorder="1" applyAlignment="1">
      <alignment horizontal="center"/>
    </xf>
    <xf numFmtId="0" fontId="1" fillId="12" borderId="8" xfId="0" applyFont="1" applyFill="1" applyBorder="1" applyAlignment="1">
      <alignment horizontal="center"/>
    </xf>
    <xf numFmtId="0" fontId="2" fillId="13" borderId="20" xfId="0" applyFont="1" applyFill="1" applyBorder="1" applyAlignment="1">
      <alignment horizontal="center"/>
    </xf>
    <xf numFmtId="0" fontId="24" fillId="10" borderId="8" xfId="0" applyFont="1" applyFill="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25" fillId="5" borderId="9" xfId="0" applyFont="1" applyFill="1" applyBorder="1" applyAlignment="1">
      <alignment horizontal="center"/>
    </xf>
    <xf numFmtId="0" fontId="8" fillId="13" borderId="11" xfId="0" applyFont="1" applyFill="1" applyBorder="1" applyAlignment="1">
      <alignment horizontal="center"/>
    </xf>
    <xf numFmtId="0" fontId="2" fillId="0" borderId="0" xfId="0" applyFont="1" applyAlignment="1">
      <alignment horizontal="right"/>
    </xf>
    <xf numFmtId="164" fontId="2" fillId="0" borderId="0" xfId="0" applyNumberFormat="1" applyFont="1" applyAlignment="1">
      <alignment horizontal="right"/>
    </xf>
    <xf numFmtId="0" fontId="10" fillId="0" borderId="0" xfId="0" applyFont="1" applyAlignment="1">
      <alignment horizontal="center"/>
    </xf>
    <xf numFmtId="0" fontId="10" fillId="0" borderId="0" xfId="0" applyFont="1" applyAlignment="1">
      <alignment horizontal="right"/>
    </xf>
    <xf numFmtId="0" fontId="0" fillId="0" borderId="0" xfId="0" applyAlignment="1">
      <alignment horizontal="center"/>
    </xf>
    <xf numFmtId="0" fontId="2" fillId="0" borderId="0" xfId="0" applyFont="1" applyFill="1" applyBorder="1" applyAlignment="1">
      <alignment horizontal="right"/>
    </xf>
    <xf numFmtId="0" fontId="11" fillId="0" borderId="0" xfId="0" applyFont="1" applyFill="1" applyBorder="1" applyAlignment="1">
      <alignment horizontal="center"/>
    </xf>
    <xf numFmtId="0" fontId="9" fillId="0" borderId="0" xfId="0" applyFont="1" applyFill="1" applyBorder="1" applyAlignment="1">
      <alignment horizontal="center"/>
    </xf>
    <xf numFmtId="0" fontId="25" fillId="0" borderId="0" xfId="0" applyFont="1" applyFill="1" applyBorder="1" applyAlignment="1">
      <alignment horizontal="center"/>
    </xf>
    <xf numFmtId="0" fontId="8" fillId="0" borderId="0" xfId="0" applyFont="1" applyFill="1" applyBorder="1" applyAlignment="1">
      <alignment horizontal="center"/>
    </xf>
    <xf numFmtId="0" fontId="8" fillId="0" borderId="0" xfId="0" applyFont="1" applyFill="1" applyBorder="1" applyAlignment="1">
      <alignment vertical="center"/>
    </xf>
    <xf numFmtId="0" fontId="9" fillId="0" borderId="0" xfId="0" applyFont="1" applyFill="1" applyBorder="1" applyAlignment="1">
      <alignment horizontal="center" vertical="center"/>
    </xf>
    <xf numFmtId="0" fontId="13" fillId="0" borderId="0" xfId="0" applyFont="1" applyFill="1" applyBorder="1" applyAlignment="1">
      <alignment horizontal="center"/>
    </xf>
    <xf numFmtId="0" fontId="13" fillId="0" borderId="0" xfId="0" applyFont="1" applyFill="1" applyBorder="1" applyAlignment="1">
      <alignment vertical="center"/>
    </xf>
    <xf numFmtId="164" fontId="2" fillId="0" borderId="0" xfId="0" applyNumberFormat="1" applyFont="1" applyFill="1" applyBorder="1" applyAlignment="1">
      <alignment horizontal="right"/>
    </xf>
    <xf numFmtId="0" fontId="0" fillId="0" borderId="0" xfId="0" applyFont="1" applyAlignment="1">
      <alignment horizontal="left"/>
    </xf>
    <xf numFmtId="165" fontId="2" fillId="0" borderId="0" xfId="0" applyNumberFormat="1" applyFont="1" applyAlignment="1">
      <alignment horizontal="right"/>
    </xf>
    <xf numFmtId="0" fontId="0" fillId="10" borderId="0" xfId="0" applyFill="1"/>
    <xf numFmtId="0" fontId="6" fillId="0" borderId="0" xfId="0" applyFont="1" applyAlignment="1">
      <alignment horizontal="right"/>
    </xf>
    <xf numFmtId="0" fontId="11" fillId="4" borderId="8" xfId="0" applyFont="1" applyFill="1" applyBorder="1" applyAlignment="1">
      <alignment horizontal="center"/>
    </xf>
    <xf numFmtId="0" fontId="25" fillId="5" borderId="8" xfId="0" applyFont="1" applyFill="1" applyBorder="1" applyAlignment="1">
      <alignment horizontal="center"/>
    </xf>
    <xf numFmtId="0" fontId="0" fillId="10" borderId="0" xfId="0" applyFill="1" applyAlignment="1">
      <alignment horizontal="center"/>
    </xf>
    <xf numFmtId="165" fontId="2" fillId="0" borderId="15" xfId="0" applyNumberFormat="1" applyFont="1" applyBorder="1" applyAlignment="1">
      <alignment horizontal="right"/>
    </xf>
    <xf numFmtId="0" fontId="14" fillId="27" borderId="0" xfId="0" applyFont="1" applyFill="1"/>
    <xf numFmtId="0" fontId="0" fillId="27" borderId="0" xfId="0" applyFill="1"/>
    <xf numFmtId="0" fontId="14" fillId="27" borderId="0" xfId="0" applyFont="1" applyFill="1" applyAlignment="1">
      <alignment horizontal="left" vertical="center"/>
    </xf>
    <xf numFmtId="0" fontId="14" fillId="27" borderId="0" xfId="0" applyFont="1" applyFill="1" applyAlignment="1">
      <alignment vertical="center"/>
    </xf>
    <xf numFmtId="0" fontId="15" fillId="27" borderId="0" xfId="0" applyFont="1" applyFill="1" applyAlignment="1">
      <alignment vertical="center"/>
    </xf>
    <xf numFmtId="0" fontId="14" fillId="26" borderId="0" xfId="0" applyFont="1" applyFill="1" applyAlignment="1">
      <alignment vertical="center"/>
    </xf>
    <xf numFmtId="0" fontId="0" fillId="26" borderId="0" xfId="0" applyFill="1"/>
    <xf numFmtId="0" fontId="2" fillId="0" borderId="0" xfId="0" applyFont="1" applyFill="1"/>
    <xf numFmtId="0" fontId="0" fillId="0" borderId="7" xfId="0" applyBorder="1" applyAlignment="1">
      <alignment horizontal="center"/>
    </xf>
    <xf numFmtId="0" fontId="0" fillId="0" borderId="0" xfId="0" applyBorder="1"/>
    <xf numFmtId="0" fontId="0" fillId="0" borderId="0" xfId="0" applyFont="1" applyBorder="1" applyAlignment="1">
      <alignment horizontal="left"/>
    </xf>
    <xf numFmtId="0" fontId="0" fillId="0" borderId="0" xfId="0" applyFont="1" applyFill="1" applyBorder="1" applyAlignment="1">
      <alignment horizontal="left"/>
    </xf>
    <xf numFmtId="0" fontId="0" fillId="0" borderId="0" xfId="0" applyFont="1" applyFill="1" applyBorder="1" applyAlignment="1">
      <alignment horizontal="left" vertical="center"/>
    </xf>
    <xf numFmtId="0" fontId="2" fillId="0" borderId="0" xfId="0" applyFont="1" applyBorder="1" applyAlignment="1">
      <alignment horizontal="center"/>
    </xf>
    <xf numFmtId="0" fontId="0" fillId="0" borderId="8" xfId="0" applyBorder="1" applyAlignment="1">
      <alignment horizontal="left"/>
    </xf>
    <xf numFmtId="0" fontId="6" fillId="0" borderId="0" xfId="0" applyFont="1" applyFill="1" applyBorder="1" applyAlignment="1"/>
    <xf numFmtId="1" fontId="2" fillId="0" borderId="0" xfId="0" applyNumberFormat="1" applyFont="1" applyFill="1" applyBorder="1"/>
    <xf numFmtId="165" fontId="2" fillId="0" borderId="0" xfId="0" applyNumberFormat="1" applyFont="1" applyFill="1" applyBorder="1" applyAlignment="1">
      <alignment horizontal="right"/>
    </xf>
    <xf numFmtId="0" fontId="0" fillId="0" borderId="0" xfId="0" applyFont="1" applyFill="1" applyBorder="1" applyAlignment="1">
      <alignment vertical="center" wrapText="1"/>
    </xf>
    <xf numFmtId="0" fontId="2" fillId="0" borderId="1" xfId="0" applyFont="1" applyBorder="1" applyAlignment="1">
      <alignment horizontal="center" vertical="center" wrapText="1"/>
    </xf>
    <xf numFmtId="0" fontId="0" fillId="0" borderId="0" xfId="0" applyBorder="1" applyAlignment="1">
      <alignment horizontal="center" vertical="center"/>
    </xf>
    <xf numFmtId="0" fontId="4" fillId="26" borderId="0" xfId="0" applyFont="1" applyFill="1" applyAlignment="1">
      <alignment vertical="center"/>
    </xf>
    <xf numFmtId="0" fontId="0" fillId="0" borderId="7" xfId="0" applyBorder="1"/>
    <xf numFmtId="0" fontId="0" fillId="0" borderId="8" xfId="0" applyBorder="1"/>
    <xf numFmtId="0" fontId="2" fillId="0" borderId="2" xfId="0" applyFont="1" applyBorder="1" applyAlignment="1">
      <alignment horizontal="right"/>
    </xf>
    <xf numFmtId="0" fontId="2" fillId="0" borderId="1" xfId="0" applyFont="1" applyBorder="1"/>
    <xf numFmtId="1" fontId="2" fillId="0" borderId="1" xfId="0" applyNumberFormat="1" applyFont="1" applyBorder="1"/>
    <xf numFmtId="0" fontId="2" fillId="28" borderId="0" xfId="0" applyFont="1" applyFill="1"/>
    <xf numFmtId="0" fontId="0" fillId="28" borderId="0" xfId="0" applyFill="1"/>
    <xf numFmtId="0" fontId="2" fillId="16" borderId="1" xfId="0" applyFont="1" applyFill="1" applyBorder="1" applyAlignment="1">
      <alignment horizontal="center" vertical="center" wrapText="1"/>
    </xf>
    <xf numFmtId="0" fontId="8" fillId="16" borderId="15"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0" fillId="0" borderId="0" xfId="0" applyFont="1" applyFill="1" applyBorder="1" applyAlignment="1">
      <alignment horizontal="center"/>
    </xf>
    <xf numFmtId="0" fontId="0" fillId="0" borderId="0" xfId="0" applyFont="1" applyFill="1" applyBorder="1" applyAlignment="1">
      <alignment horizontal="center" vertical="center"/>
    </xf>
    <xf numFmtId="0" fontId="0" fillId="10" borderId="9" xfId="0" applyFill="1" applyBorder="1" applyAlignment="1">
      <alignment horizontal="center"/>
    </xf>
    <xf numFmtId="0" fontId="0" fillId="0" borderId="14" xfId="0" applyBorder="1"/>
    <xf numFmtId="0" fontId="0" fillId="10" borderId="12" xfId="0" applyFill="1" applyBorder="1" applyAlignment="1">
      <alignment horizontal="center"/>
    </xf>
    <xf numFmtId="0" fontId="0" fillId="10" borderId="14" xfId="0" applyFill="1" applyBorder="1" applyAlignment="1">
      <alignment horizontal="center"/>
    </xf>
    <xf numFmtId="0" fontId="10" fillId="10" borderId="14" xfId="0" applyFont="1" applyFill="1" applyBorder="1" applyAlignment="1">
      <alignment horizontal="center"/>
    </xf>
    <xf numFmtId="0" fontId="10" fillId="10" borderId="2" xfId="0" applyFont="1" applyFill="1" applyBorder="1" applyAlignment="1">
      <alignment horizontal="center"/>
    </xf>
    <xf numFmtId="0" fontId="10" fillId="0" borderId="2" xfId="0" applyFont="1" applyBorder="1" applyAlignment="1">
      <alignment horizontal="center"/>
    </xf>
    <xf numFmtId="0" fontId="0" fillId="10" borderId="3" xfId="0" applyFill="1" applyBorder="1" applyAlignment="1">
      <alignment horizontal="center"/>
    </xf>
    <xf numFmtId="0" fontId="0" fillId="10" borderId="2" xfId="0" applyFill="1" applyBorder="1" applyAlignment="1">
      <alignment horizontal="center"/>
    </xf>
    <xf numFmtId="0" fontId="0" fillId="0" borderId="3" xfId="0" applyBorder="1"/>
    <xf numFmtId="0" fontId="10" fillId="0" borderId="9" xfId="0" applyFont="1" applyBorder="1" applyAlignment="1">
      <alignment horizontal="right"/>
    </xf>
    <xf numFmtId="0" fontId="6" fillId="0" borderId="9" xfId="0" applyFont="1" applyBorder="1" applyAlignment="1">
      <alignment horizontal="right"/>
    </xf>
    <xf numFmtId="0" fontId="10" fillId="0" borderId="12" xfId="0" applyFont="1" applyBorder="1" applyAlignment="1">
      <alignment horizontal="right"/>
    </xf>
    <xf numFmtId="0" fontId="0" fillId="0" borderId="14" xfId="0" applyBorder="1" applyAlignment="1">
      <alignment horizontal="center"/>
    </xf>
    <xf numFmtId="0" fontId="0" fillId="10" borderId="10" xfId="0" applyFill="1" applyBorder="1" applyAlignment="1">
      <alignment horizontal="left" vertical="center"/>
    </xf>
    <xf numFmtId="0" fontId="0" fillId="10" borderId="14" xfId="0" applyFill="1" applyBorder="1" applyAlignment="1">
      <alignment horizontal="left" vertical="center"/>
    </xf>
    <xf numFmtId="0" fontId="0" fillId="10" borderId="12" xfId="0" applyFill="1" applyBorder="1" applyAlignment="1">
      <alignment horizontal="left" vertical="center"/>
    </xf>
    <xf numFmtId="0" fontId="9" fillId="3" borderId="31"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0" fillId="10" borderId="4" xfId="0" applyFill="1" applyBorder="1" applyAlignment="1">
      <alignment horizontal="left" vertical="center" wrapText="1"/>
    </xf>
    <xf numFmtId="0" fontId="0" fillId="10" borderId="13" xfId="0" applyFill="1" applyBorder="1" applyAlignment="1">
      <alignment horizontal="left" vertical="center" wrapText="1"/>
    </xf>
    <xf numFmtId="0" fontId="0" fillId="10" borderId="6" xfId="0" applyFill="1" applyBorder="1" applyAlignment="1">
      <alignment horizontal="left" vertical="center" wrapText="1"/>
    </xf>
    <xf numFmtId="0" fontId="0" fillId="10" borderId="7" xfId="0" applyFill="1" applyBorder="1" applyAlignment="1">
      <alignment horizontal="left" vertical="center"/>
    </xf>
    <xf numFmtId="0" fontId="0" fillId="10" borderId="0" xfId="0" applyFill="1" applyBorder="1" applyAlignment="1">
      <alignment horizontal="left" vertical="center"/>
    </xf>
    <xf numFmtId="0" fontId="0" fillId="10" borderId="9" xfId="0" applyFill="1" applyBorder="1" applyAlignment="1">
      <alignment horizontal="left" vertical="center"/>
    </xf>
    <xf numFmtId="0" fontId="6" fillId="3" borderId="19" xfId="0" applyFont="1" applyFill="1" applyBorder="1" applyAlignment="1">
      <alignment horizontal="center" vertical="center" wrapText="1"/>
    </xf>
    <xf numFmtId="0" fontId="2" fillId="9" borderId="8" xfId="0" applyFont="1" applyFill="1" applyBorder="1" applyAlignment="1">
      <alignment horizontal="center" vertical="center"/>
    </xf>
    <xf numFmtId="0" fontId="2" fillId="2" borderId="8" xfId="0" applyFont="1" applyFill="1" applyBorder="1" applyAlignment="1">
      <alignment horizontal="center" vertical="center"/>
    </xf>
    <xf numFmtId="0" fontId="8" fillId="2" borderId="8" xfId="0" applyFont="1" applyFill="1" applyBorder="1" applyAlignment="1">
      <alignment horizontal="center" vertical="center"/>
    </xf>
    <xf numFmtId="0" fontId="8" fillId="9" borderId="8" xfId="0" applyFont="1" applyFill="1" applyBorder="1" applyAlignment="1">
      <alignment horizontal="center" vertical="center"/>
    </xf>
    <xf numFmtId="0" fontId="9" fillId="3" borderId="5"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2" fillId="3" borderId="13" xfId="0" applyFont="1" applyFill="1" applyBorder="1" applyAlignment="1">
      <alignment horizontal="center"/>
    </xf>
    <xf numFmtId="0" fontId="2" fillId="3" borderId="0" xfId="0" applyFont="1" applyFill="1" applyBorder="1" applyAlignment="1">
      <alignment horizontal="center" vertical="center" wrapText="1"/>
    </xf>
    <xf numFmtId="0" fontId="0" fillId="0" borderId="0" xfId="0" applyAlignment="1">
      <alignment horizontal="left" vertical="center" wrapText="1"/>
    </xf>
    <xf numFmtId="0" fontId="2" fillId="3" borderId="0" xfId="0" applyFont="1" applyFill="1" applyAlignment="1">
      <alignment horizontal="left" vertical="center" textRotation="90"/>
    </xf>
    <xf numFmtId="0" fontId="2" fillId="14" borderId="1" xfId="0" applyFont="1" applyFill="1" applyBorder="1" applyAlignment="1">
      <alignment horizontal="center" vertical="center" wrapText="1"/>
    </xf>
    <xf numFmtId="0" fontId="2" fillId="14" borderId="2" xfId="0" applyFont="1" applyFill="1" applyBorder="1" applyAlignment="1">
      <alignment horizontal="center" vertical="center" wrapText="1"/>
    </xf>
    <xf numFmtId="0" fontId="2" fillId="14" borderId="3" xfId="0" applyFont="1" applyFill="1" applyBorder="1" applyAlignment="1">
      <alignment horizontal="center" vertical="center" wrapText="1"/>
    </xf>
    <xf numFmtId="0" fontId="18" fillId="0" borderId="0" xfId="0" applyFont="1" applyAlignment="1">
      <alignment horizontal="left" vertical="center" wrapText="1"/>
    </xf>
    <xf numFmtId="0" fontId="14" fillId="27" borderId="0" xfId="0" applyFont="1" applyFill="1" applyAlignment="1">
      <alignment horizontal="left" vertical="center" wrapText="1"/>
    </xf>
    <xf numFmtId="0" fontId="10" fillId="16" borderId="0" xfId="0" applyFont="1" applyFill="1" applyAlignment="1">
      <alignment horizontal="left" vertical="center" wrapText="1"/>
    </xf>
    <xf numFmtId="0" fontId="10" fillId="16" borderId="0" xfId="0" applyFont="1" applyFill="1" applyBorder="1" applyAlignment="1">
      <alignment horizontal="left" vertical="center" wrapText="1"/>
    </xf>
    <xf numFmtId="0" fontId="0" fillId="0" borderId="15" xfId="0" applyBorder="1" applyAlignment="1">
      <alignment horizontal="center" textRotation="90"/>
    </xf>
    <xf numFmtId="0" fontId="10" fillId="0" borderId="15" xfId="0" applyFont="1" applyBorder="1" applyAlignment="1">
      <alignment horizontal="center" textRotation="90" wrapText="1"/>
    </xf>
    <xf numFmtId="0" fontId="0" fillId="0" borderId="15" xfId="0" applyBorder="1" applyAlignment="1">
      <alignment horizontal="center" textRotation="90" wrapText="1"/>
    </xf>
    <xf numFmtId="0" fontId="13" fillId="11" borderId="8" xfId="0" applyFont="1" applyFill="1" applyBorder="1" applyAlignment="1">
      <alignment horizontal="center" vertical="center"/>
    </xf>
    <xf numFmtId="0" fontId="13" fillId="11" borderId="0" xfId="0" applyFont="1"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0" xfId="0" applyFill="1" applyBorder="1" applyAlignment="1">
      <alignment horizontal="left" vertical="center" wrapText="1"/>
    </xf>
    <xf numFmtId="0" fontId="2" fillId="0" borderId="0" xfId="0" applyFont="1" applyFill="1" applyBorder="1" applyAlignment="1">
      <alignment horizontal="center" vertical="center"/>
    </xf>
    <xf numFmtId="0" fontId="2" fillId="0" borderId="0" xfId="0" applyFont="1" applyBorder="1" applyAlignment="1"/>
    <xf numFmtId="0" fontId="2" fillId="0" borderId="40" xfId="0" applyFont="1" applyBorder="1" applyAlignment="1"/>
    <xf numFmtId="0" fontId="0" fillId="0" borderId="41" xfId="0" applyBorder="1"/>
    <xf numFmtId="0" fontId="2" fillId="0" borderId="41" xfId="0" applyFont="1" applyBorder="1" applyAlignment="1"/>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9" borderId="0" xfId="0" applyFont="1" applyFill="1" applyAlignment="1">
      <alignment horizontal="center"/>
    </xf>
    <xf numFmtId="0" fontId="10" fillId="0" borderId="14" xfId="0" applyFont="1" applyBorder="1" applyAlignment="1">
      <alignment horizontal="center" wrapText="1"/>
    </xf>
    <xf numFmtId="0" fontId="0" fillId="10" borderId="12" xfId="0" applyFill="1" applyBorder="1" applyAlignment="1">
      <alignment horizontal="center" wrapText="1"/>
    </xf>
    <xf numFmtId="0" fontId="0" fillId="10" borderId="14" xfId="0" applyFill="1" applyBorder="1" applyAlignment="1">
      <alignment horizontal="center" wrapText="1"/>
    </xf>
    <xf numFmtId="0" fontId="2" fillId="0" borderId="5" xfId="0" applyFont="1" applyBorder="1" applyAlignment="1">
      <alignment horizontal="center" vertical="center" wrapText="1"/>
    </xf>
    <xf numFmtId="0" fontId="10" fillId="10" borderId="0" xfId="0" applyFont="1" applyFill="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de-DE"/>
              <a:t>2018: Globale Minenförderung </a:t>
            </a:r>
          </a:p>
          <a:p>
            <a:pPr>
              <a:defRPr/>
            </a:pPr>
            <a:r>
              <a:rPr lang="de-DE"/>
              <a:t>Global mine production [in %]</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de-DE"/>
        </a:p>
      </c:txPr>
    </c:title>
    <c:autoTitleDeleted val="0"/>
    <c:plotArea>
      <c:layout>
        <c:manualLayout>
          <c:layoutTarget val="inner"/>
          <c:xMode val="edge"/>
          <c:yMode val="edge"/>
          <c:x val="3.0555555555555555E-2"/>
          <c:y val="0.19432888597258677"/>
          <c:w val="0.93888888888888888"/>
          <c:h val="0.50389472149314674"/>
        </c:manualLayout>
      </c:layout>
      <c:barChart>
        <c:barDir val="col"/>
        <c:grouping val="stacked"/>
        <c:varyColors val="0"/>
        <c:ser>
          <c:idx val="0"/>
          <c:order val="0"/>
          <c:tx>
            <c:strRef>
              <c:f>'  INFO - BERGBAU_MINING'!$B$17</c:f>
              <c:strCache>
                <c:ptCount val="1"/>
                <c:pt idx="0">
                  <c:v>DR Kongo / DR Congo</c:v>
                </c:pt>
              </c:strCache>
            </c:strRef>
          </c:tx>
          <c:spPr>
            <a:solidFill>
              <a:srgbClr val="7030A0"/>
            </a:solidFill>
            <a:ln w="9525" cap="flat" cmpd="sng" algn="ctr">
              <a:solidFill>
                <a:schemeClr val="bg1"/>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  INFO - BERGBAU_MINING'!$C$16:$I$16</c:f>
              <c:strCache>
                <c:ptCount val="7"/>
                <c:pt idx="0">
                  <c:v>Kobalt / Cobalt</c:v>
                </c:pt>
                <c:pt idx="1">
                  <c:v>Eisenerz / Iron Ore</c:v>
                </c:pt>
                <c:pt idx="2">
                  <c:v>Gold</c:v>
                </c:pt>
                <c:pt idx="3">
                  <c:v>Kohle / Charcoal</c:v>
                </c:pt>
                <c:pt idx="4">
                  <c:v>Kupfer / Copper</c:v>
                </c:pt>
                <c:pt idx="5">
                  <c:v>Lithium</c:v>
                </c:pt>
                <c:pt idx="6">
                  <c:v>Nickel</c:v>
                </c:pt>
              </c:strCache>
            </c:strRef>
          </c:cat>
          <c:val>
            <c:numRef>
              <c:f>'  INFO - BERGBAU_MINING'!$C$17:$I$17</c:f>
              <c:numCache>
                <c:formatCode>General</c:formatCode>
                <c:ptCount val="7"/>
                <c:pt idx="0">
                  <c:v>69</c:v>
                </c:pt>
                <c:pt idx="4">
                  <c:v>12</c:v>
                </c:pt>
              </c:numCache>
            </c:numRef>
          </c:val>
          <c:extLst>
            <c:ext xmlns:c16="http://schemas.microsoft.com/office/drawing/2014/chart" uri="{C3380CC4-5D6E-409C-BE32-E72D297353CC}">
              <c16:uniqueId val="{00000000-6D81-468B-9280-6BCF58AD4D78}"/>
            </c:ext>
          </c:extLst>
        </c:ser>
        <c:ser>
          <c:idx val="1"/>
          <c:order val="1"/>
          <c:tx>
            <c:strRef>
              <c:f>'  INFO - BERGBAU_MINING'!$B$18</c:f>
              <c:strCache>
                <c:ptCount val="1"/>
                <c:pt idx="0">
                  <c:v>Russland / Russia</c:v>
                </c:pt>
              </c:strCache>
            </c:strRef>
          </c:tx>
          <c:spPr>
            <a:solidFill>
              <a:srgbClr val="FF0000"/>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  INFO - BERGBAU_MINING'!$C$16:$I$16</c:f>
              <c:strCache>
                <c:ptCount val="7"/>
                <c:pt idx="0">
                  <c:v>Kobalt / Cobalt</c:v>
                </c:pt>
                <c:pt idx="1">
                  <c:v>Eisenerz / Iron Ore</c:v>
                </c:pt>
                <c:pt idx="2">
                  <c:v>Gold</c:v>
                </c:pt>
                <c:pt idx="3">
                  <c:v>Kohle / Charcoal</c:v>
                </c:pt>
                <c:pt idx="4">
                  <c:v>Kupfer / Copper</c:v>
                </c:pt>
                <c:pt idx="5">
                  <c:v>Lithium</c:v>
                </c:pt>
                <c:pt idx="6">
                  <c:v>Nickel</c:v>
                </c:pt>
              </c:strCache>
            </c:strRef>
          </c:cat>
          <c:val>
            <c:numRef>
              <c:f>'  INFO - BERGBAU_MINING'!$C$18:$I$18</c:f>
              <c:numCache>
                <c:formatCode>General</c:formatCode>
                <c:ptCount val="7"/>
                <c:pt idx="0">
                  <c:v>9</c:v>
                </c:pt>
                <c:pt idx="2">
                  <c:v>9</c:v>
                </c:pt>
                <c:pt idx="6">
                  <c:v>9</c:v>
                </c:pt>
              </c:numCache>
            </c:numRef>
          </c:val>
          <c:extLst>
            <c:ext xmlns:c16="http://schemas.microsoft.com/office/drawing/2014/chart" uri="{C3380CC4-5D6E-409C-BE32-E72D297353CC}">
              <c16:uniqueId val="{00000001-6D81-468B-9280-6BCF58AD4D78}"/>
            </c:ext>
          </c:extLst>
        </c:ser>
        <c:ser>
          <c:idx val="2"/>
          <c:order val="2"/>
          <c:tx>
            <c:strRef>
              <c:f>'  INFO - BERGBAU_MINING'!$B$19</c:f>
              <c:strCache>
                <c:ptCount val="1"/>
                <c:pt idx="0">
                  <c:v>China</c:v>
                </c:pt>
              </c:strCache>
            </c:strRef>
          </c:tx>
          <c:spPr>
            <a:solidFill>
              <a:schemeClr val="accent2">
                <a:lumMod val="40000"/>
                <a:lumOff val="60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  INFO - BERGBAU_MINING'!$C$16:$I$16</c:f>
              <c:strCache>
                <c:ptCount val="7"/>
                <c:pt idx="0">
                  <c:v>Kobalt / Cobalt</c:v>
                </c:pt>
                <c:pt idx="1">
                  <c:v>Eisenerz / Iron Ore</c:v>
                </c:pt>
                <c:pt idx="2">
                  <c:v>Gold</c:v>
                </c:pt>
                <c:pt idx="3">
                  <c:v>Kohle / Charcoal</c:v>
                </c:pt>
                <c:pt idx="4">
                  <c:v>Kupfer / Copper</c:v>
                </c:pt>
                <c:pt idx="5">
                  <c:v>Lithium</c:v>
                </c:pt>
                <c:pt idx="6">
                  <c:v>Nickel</c:v>
                </c:pt>
              </c:strCache>
            </c:strRef>
          </c:cat>
          <c:val>
            <c:numRef>
              <c:f>'  INFO - BERGBAU_MINING'!$C$19:$I$19</c:f>
              <c:numCache>
                <c:formatCode>General</c:formatCode>
                <c:ptCount val="7"/>
                <c:pt idx="1">
                  <c:v>14</c:v>
                </c:pt>
                <c:pt idx="2">
                  <c:v>12</c:v>
                </c:pt>
                <c:pt idx="3">
                  <c:v>46</c:v>
                </c:pt>
                <c:pt idx="4">
                  <c:v>8</c:v>
                </c:pt>
                <c:pt idx="5">
                  <c:v>9</c:v>
                </c:pt>
              </c:numCache>
            </c:numRef>
          </c:val>
          <c:extLst>
            <c:ext xmlns:c16="http://schemas.microsoft.com/office/drawing/2014/chart" uri="{C3380CC4-5D6E-409C-BE32-E72D297353CC}">
              <c16:uniqueId val="{00000002-6D81-468B-9280-6BCF58AD4D78}"/>
            </c:ext>
          </c:extLst>
        </c:ser>
        <c:ser>
          <c:idx val="3"/>
          <c:order val="3"/>
          <c:tx>
            <c:strRef>
              <c:f>'  INFO - BERGBAU_MINING'!$B$20</c:f>
              <c:strCache>
                <c:ptCount val="1"/>
                <c:pt idx="0">
                  <c:v>USA</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  INFO - BERGBAU_MINING'!$C$16:$I$16</c:f>
              <c:strCache>
                <c:ptCount val="7"/>
                <c:pt idx="0">
                  <c:v>Kobalt / Cobalt</c:v>
                </c:pt>
                <c:pt idx="1">
                  <c:v>Eisenerz / Iron Ore</c:v>
                </c:pt>
                <c:pt idx="2">
                  <c:v>Gold</c:v>
                </c:pt>
                <c:pt idx="3">
                  <c:v>Kohle / Charcoal</c:v>
                </c:pt>
                <c:pt idx="4">
                  <c:v>Kupfer / Copper</c:v>
                </c:pt>
                <c:pt idx="5">
                  <c:v>Lithium</c:v>
                </c:pt>
                <c:pt idx="6">
                  <c:v>Nickel</c:v>
                </c:pt>
              </c:strCache>
            </c:strRef>
          </c:cat>
          <c:val>
            <c:numRef>
              <c:f>'  INFO - BERGBAU_MINING'!$C$20:$I$20</c:f>
              <c:numCache>
                <c:formatCode>General</c:formatCode>
                <c:ptCount val="7"/>
                <c:pt idx="2">
                  <c:v>6</c:v>
                </c:pt>
                <c:pt idx="3">
                  <c:v>6</c:v>
                </c:pt>
                <c:pt idx="4">
                  <c:v>6</c:v>
                </c:pt>
              </c:numCache>
            </c:numRef>
          </c:val>
          <c:extLst>
            <c:ext xmlns:c16="http://schemas.microsoft.com/office/drawing/2014/chart" uri="{C3380CC4-5D6E-409C-BE32-E72D297353CC}">
              <c16:uniqueId val="{00000003-6D81-468B-9280-6BCF58AD4D78}"/>
            </c:ext>
          </c:extLst>
        </c:ser>
        <c:ser>
          <c:idx val="4"/>
          <c:order val="4"/>
          <c:tx>
            <c:strRef>
              <c:f>'  INFO - BERGBAU_MINING'!$B$21</c:f>
              <c:strCache>
                <c:ptCount val="1"/>
                <c:pt idx="0">
                  <c:v>Kanada / Canada</c:v>
                </c:pt>
              </c:strCache>
            </c:strRef>
          </c:tx>
          <c:spPr>
            <a:solidFill>
              <a:schemeClr val="accent4">
                <a:lumMod val="40000"/>
                <a:lumOff val="60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  INFO - BERGBAU_MINING'!$C$16:$I$16</c:f>
              <c:strCache>
                <c:ptCount val="7"/>
                <c:pt idx="0">
                  <c:v>Kobalt / Cobalt</c:v>
                </c:pt>
                <c:pt idx="1">
                  <c:v>Eisenerz / Iron Ore</c:v>
                </c:pt>
                <c:pt idx="2">
                  <c:v>Gold</c:v>
                </c:pt>
                <c:pt idx="3">
                  <c:v>Kohle / Charcoal</c:v>
                </c:pt>
                <c:pt idx="4">
                  <c:v>Kupfer / Copper</c:v>
                </c:pt>
                <c:pt idx="5">
                  <c:v>Lithium</c:v>
                </c:pt>
                <c:pt idx="6">
                  <c:v>Nickel</c:v>
                </c:pt>
              </c:strCache>
            </c:strRef>
          </c:cat>
          <c:val>
            <c:numRef>
              <c:f>'  INFO - BERGBAU_MINING'!$C$21:$I$21</c:f>
              <c:numCache>
                <c:formatCode>General</c:formatCode>
                <c:ptCount val="7"/>
                <c:pt idx="1">
                  <c:v>8</c:v>
                </c:pt>
                <c:pt idx="2">
                  <c:v>6</c:v>
                </c:pt>
                <c:pt idx="3">
                  <c:v>9</c:v>
                </c:pt>
                <c:pt idx="6">
                  <c:v>7</c:v>
                </c:pt>
              </c:numCache>
            </c:numRef>
          </c:val>
          <c:extLst>
            <c:ext xmlns:c16="http://schemas.microsoft.com/office/drawing/2014/chart" uri="{C3380CC4-5D6E-409C-BE32-E72D297353CC}">
              <c16:uniqueId val="{00000004-6D81-468B-9280-6BCF58AD4D78}"/>
            </c:ext>
          </c:extLst>
        </c:ser>
        <c:ser>
          <c:idx val="5"/>
          <c:order val="5"/>
          <c:tx>
            <c:strRef>
              <c:f>'  INFO - BERGBAU_MINING'!$B$22</c:f>
              <c:strCache>
                <c:ptCount val="1"/>
                <c:pt idx="0">
                  <c:v>Australien / Australia</c:v>
                </c:pt>
              </c:strCache>
            </c:strRef>
          </c:tx>
          <c:spPr>
            <a:solidFill>
              <a:schemeClr val="accent5"/>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  INFO - BERGBAU_MINING'!$C$16:$I$16</c:f>
              <c:strCache>
                <c:ptCount val="7"/>
                <c:pt idx="0">
                  <c:v>Kobalt / Cobalt</c:v>
                </c:pt>
                <c:pt idx="1">
                  <c:v>Eisenerz / Iron Ore</c:v>
                </c:pt>
                <c:pt idx="2">
                  <c:v>Gold</c:v>
                </c:pt>
                <c:pt idx="3">
                  <c:v>Kohle / Charcoal</c:v>
                </c:pt>
                <c:pt idx="4">
                  <c:v>Kupfer / Copper</c:v>
                </c:pt>
                <c:pt idx="5">
                  <c:v>Lithium</c:v>
                </c:pt>
                <c:pt idx="6">
                  <c:v>Nickel</c:v>
                </c:pt>
              </c:strCache>
            </c:strRef>
          </c:cat>
          <c:val>
            <c:numRef>
              <c:f>'  INFO - BERGBAU_MINING'!$C$22:$I$22</c:f>
              <c:numCache>
                <c:formatCode>General</c:formatCode>
                <c:ptCount val="7"/>
                <c:pt idx="1">
                  <c:v>36</c:v>
                </c:pt>
                <c:pt idx="2">
                  <c:v>10</c:v>
                </c:pt>
                <c:pt idx="3">
                  <c:v>7</c:v>
                </c:pt>
                <c:pt idx="5">
                  <c:v>60</c:v>
                </c:pt>
                <c:pt idx="6">
                  <c:v>7</c:v>
                </c:pt>
              </c:numCache>
            </c:numRef>
          </c:val>
          <c:extLst>
            <c:ext xmlns:c16="http://schemas.microsoft.com/office/drawing/2014/chart" uri="{C3380CC4-5D6E-409C-BE32-E72D297353CC}">
              <c16:uniqueId val="{00000005-6D81-468B-9280-6BCF58AD4D78}"/>
            </c:ext>
          </c:extLst>
        </c:ser>
        <c:ser>
          <c:idx val="6"/>
          <c:order val="6"/>
          <c:tx>
            <c:strRef>
              <c:f>'  INFO - BERGBAU_MINING'!$B$23</c:f>
              <c:strCache>
                <c:ptCount val="1"/>
                <c:pt idx="0">
                  <c:v>Indonesien / Indonesia</c:v>
                </c:pt>
              </c:strCache>
            </c:strRef>
          </c:tx>
          <c:spPr>
            <a:solidFill>
              <a:schemeClr val="accent1"/>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  INFO - BERGBAU_MINING'!$C$16:$I$16</c:f>
              <c:strCache>
                <c:ptCount val="7"/>
                <c:pt idx="0">
                  <c:v>Kobalt / Cobalt</c:v>
                </c:pt>
                <c:pt idx="1">
                  <c:v>Eisenerz / Iron Ore</c:v>
                </c:pt>
                <c:pt idx="2">
                  <c:v>Gold</c:v>
                </c:pt>
                <c:pt idx="3">
                  <c:v>Kohle / Charcoal</c:v>
                </c:pt>
                <c:pt idx="4">
                  <c:v>Kupfer / Copper</c:v>
                </c:pt>
                <c:pt idx="5">
                  <c:v>Lithium</c:v>
                </c:pt>
                <c:pt idx="6">
                  <c:v>Nickel</c:v>
                </c:pt>
              </c:strCache>
            </c:strRef>
          </c:cat>
          <c:val>
            <c:numRef>
              <c:f>'  INFO - BERGBAU_MINING'!$C$23:$I$23</c:f>
              <c:numCache>
                <c:formatCode>General</c:formatCode>
                <c:ptCount val="7"/>
                <c:pt idx="3">
                  <c:v>6</c:v>
                </c:pt>
                <c:pt idx="6">
                  <c:v>24</c:v>
                </c:pt>
              </c:numCache>
            </c:numRef>
          </c:val>
          <c:extLst>
            <c:ext xmlns:c16="http://schemas.microsoft.com/office/drawing/2014/chart" uri="{C3380CC4-5D6E-409C-BE32-E72D297353CC}">
              <c16:uniqueId val="{00000006-6D81-468B-9280-6BCF58AD4D78}"/>
            </c:ext>
          </c:extLst>
        </c:ser>
        <c:ser>
          <c:idx val="7"/>
          <c:order val="7"/>
          <c:tx>
            <c:strRef>
              <c:f>'  INFO - BERGBAU_MINING'!$B$24</c:f>
              <c:strCache>
                <c:ptCount val="1"/>
                <c:pt idx="0">
                  <c:v>Philippinen / Philipines</c:v>
                </c:pt>
              </c:strCache>
            </c:strRef>
          </c:tx>
          <c:spPr>
            <a:solidFill>
              <a:schemeClr val="accent1">
                <a:lumMod val="40000"/>
                <a:lumOff val="60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  INFO - BERGBAU_MINING'!$C$16:$I$16</c:f>
              <c:strCache>
                <c:ptCount val="7"/>
                <c:pt idx="0">
                  <c:v>Kobalt / Cobalt</c:v>
                </c:pt>
                <c:pt idx="1">
                  <c:v>Eisenerz / Iron Ore</c:v>
                </c:pt>
                <c:pt idx="2">
                  <c:v>Gold</c:v>
                </c:pt>
                <c:pt idx="3">
                  <c:v>Kohle / Charcoal</c:v>
                </c:pt>
                <c:pt idx="4">
                  <c:v>Kupfer / Copper</c:v>
                </c:pt>
                <c:pt idx="5">
                  <c:v>Lithium</c:v>
                </c:pt>
                <c:pt idx="6">
                  <c:v>Nickel</c:v>
                </c:pt>
              </c:strCache>
            </c:strRef>
          </c:cat>
          <c:val>
            <c:numRef>
              <c:f>'  INFO - BERGBAU_MINING'!$C$24:$I$24</c:f>
              <c:numCache>
                <c:formatCode>General</c:formatCode>
                <c:ptCount val="7"/>
                <c:pt idx="6">
                  <c:v>15</c:v>
                </c:pt>
              </c:numCache>
            </c:numRef>
          </c:val>
          <c:extLst>
            <c:ext xmlns:c16="http://schemas.microsoft.com/office/drawing/2014/chart" uri="{C3380CC4-5D6E-409C-BE32-E72D297353CC}">
              <c16:uniqueId val="{00000007-6D81-468B-9280-6BCF58AD4D78}"/>
            </c:ext>
          </c:extLst>
        </c:ser>
        <c:ser>
          <c:idx val="8"/>
          <c:order val="8"/>
          <c:tx>
            <c:strRef>
              <c:f>'  INFO - BERGBAU_MINING'!$B$25</c:f>
              <c:strCache>
                <c:ptCount val="1"/>
                <c:pt idx="0">
                  <c:v>Brasilien / Brazil</c:v>
                </c:pt>
              </c:strCache>
            </c:strRef>
          </c:tx>
          <c:spPr>
            <a:solidFill>
              <a:srgbClr val="00B050"/>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  INFO - BERGBAU_MINING'!$C$16:$I$16</c:f>
              <c:strCache>
                <c:ptCount val="7"/>
                <c:pt idx="0">
                  <c:v>Kobalt / Cobalt</c:v>
                </c:pt>
                <c:pt idx="1">
                  <c:v>Eisenerz / Iron Ore</c:v>
                </c:pt>
                <c:pt idx="2">
                  <c:v>Gold</c:v>
                </c:pt>
                <c:pt idx="3">
                  <c:v>Kohle / Charcoal</c:v>
                </c:pt>
                <c:pt idx="4">
                  <c:v>Kupfer / Copper</c:v>
                </c:pt>
                <c:pt idx="5">
                  <c:v>Lithium</c:v>
                </c:pt>
                <c:pt idx="6">
                  <c:v>Nickel</c:v>
                </c:pt>
              </c:strCache>
            </c:strRef>
          </c:cat>
          <c:val>
            <c:numRef>
              <c:f>'  INFO - BERGBAU_MINING'!$C$25:$I$25</c:f>
              <c:numCache>
                <c:formatCode>General</c:formatCode>
                <c:ptCount val="7"/>
                <c:pt idx="1">
                  <c:v>20</c:v>
                </c:pt>
              </c:numCache>
            </c:numRef>
          </c:val>
          <c:extLst>
            <c:ext xmlns:c16="http://schemas.microsoft.com/office/drawing/2014/chart" uri="{C3380CC4-5D6E-409C-BE32-E72D297353CC}">
              <c16:uniqueId val="{00000008-6D81-468B-9280-6BCF58AD4D78}"/>
            </c:ext>
          </c:extLst>
        </c:ser>
        <c:ser>
          <c:idx val="9"/>
          <c:order val="9"/>
          <c:tx>
            <c:strRef>
              <c:f>'  INFO - BERGBAU_MINING'!$B$26</c:f>
              <c:strCache>
                <c:ptCount val="1"/>
                <c:pt idx="0">
                  <c:v>Chile</c:v>
                </c:pt>
              </c:strCache>
            </c:strRef>
          </c:tx>
          <c:spPr>
            <a:solidFill>
              <a:schemeClr val="accent6">
                <a:lumMod val="7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  INFO - BERGBAU_MINING'!$C$16:$I$16</c:f>
              <c:strCache>
                <c:ptCount val="7"/>
                <c:pt idx="0">
                  <c:v>Kobalt / Cobalt</c:v>
                </c:pt>
                <c:pt idx="1">
                  <c:v>Eisenerz / Iron Ore</c:v>
                </c:pt>
                <c:pt idx="2">
                  <c:v>Gold</c:v>
                </c:pt>
                <c:pt idx="3">
                  <c:v>Kohle / Charcoal</c:v>
                </c:pt>
                <c:pt idx="4">
                  <c:v>Kupfer / Copper</c:v>
                </c:pt>
                <c:pt idx="5">
                  <c:v>Lithium</c:v>
                </c:pt>
                <c:pt idx="6">
                  <c:v>Nickel</c:v>
                </c:pt>
              </c:strCache>
            </c:strRef>
          </c:cat>
          <c:val>
            <c:numRef>
              <c:f>'  INFO - BERGBAU_MINING'!$C$26:$I$26</c:f>
              <c:numCache>
                <c:formatCode>General</c:formatCode>
                <c:ptCount val="7"/>
                <c:pt idx="4">
                  <c:v>28</c:v>
                </c:pt>
                <c:pt idx="5">
                  <c:v>19</c:v>
                </c:pt>
              </c:numCache>
            </c:numRef>
          </c:val>
          <c:extLst>
            <c:ext xmlns:c16="http://schemas.microsoft.com/office/drawing/2014/chart" uri="{C3380CC4-5D6E-409C-BE32-E72D297353CC}">
              <c16:uniqueId val="{00000009-6D81-468B-9280-6BCF58AD4D78}"/>
            </c:ext>
          </c:extLst>
        </c:ser>
        <c:ser>
          <c:idx val="10"/>
          <c:order val="10"/>
          <c:tx>
            <c:strRef>
              <c:f>'  INFO - BERGBAU_MINING'!$B$27</c:f>
              <c:strCache>
                <c:ptCount val="1"/>
                <c:pt idx="0">
                  <c:v>Peru</c:v>
                </c:pt>
              </c:strCache>
            </c:strRef>
          </c:tx>
          <c:spPr>
            <a:solidFill>
              <a:srgbClr val="92D050"/>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  INFO - BERGBAU_MINING'!$C$16:$I$16</c:f>
              <c:strCache>
                <c:ptCount val="7"/>
                <c:pt idx="0">
                  <c:v>Kobalt / Cobalt</c:v>
                </c:pt>
                <c:pt idx="1">
                  <c:v>Eisenerz / Iron Ore</c:v>
                </c:pt>
                <c:pt idx="2">
                  <c:v>Gold</c:v>
                </c:pt>
                <c:pt idx="3">
                  <c:v>Kohle / Charcoal</c:v>
                </c:pt>
                <c:pt idx="4">
                  <c:v>Kupfer / Copper</c:v>
                </c:pt>
                <c:pt idx="5">
                  <c:v>Lithium</c:v>
                </c:pt>
                <c:pt idx="6">
                  <c:v>Nickel</c:v>
                </c:pt>
              </c:strCache>
            </c:strRef>
          </c:cat>
          <c:val>
            <c:numRef>
              <c:f>'  INFO - BERGBAU_MINING'!$C$27:$I$27</c:f>
              <c:numCache>
                <c:formatCode>General</c:formatCode>
                <c:ptCount val="7"/>
                <c:pt idx="4">
                  <c:v>12</c:v>
                </c:pt>
              </c:numCache>
            </c:numRef>
          </c:val>
          <c:extLst>
            <c:ext xmlns:c16="http://schemas.microsoft.com/office/drawing/2014/chart" uri="{C3380CC4-5D6E-409C-BE32-E72D297353CC}">
              <c16:uniqueId val="{0000000A-6D81-468B-9280-6BCF58AD4D78}"/>
            </c:ext>
          </c:extLst>
        </c:ser>
        <c:ser>
          <c:idx val="11"/>
          <c:order val="11"/>
          <c:tx>
            <c:strRef>
              <c:f>'  INFO - BERGBAU_MINING'!$B$28</c:f>
              <c:strCache>
                <c:ptCount val="1"/>
                <c:pt idx="0">
                  <c:v>Argentinien / Argentina</c:v>
                </c:pt>
              </c:strCache>
            </c:strRef>
          </c:tx>
          <c:spPr>
            <a:solidFill>
              <a:schemeClr val="accent6">
                <a:lumMod val="40000"/>
                <a:lumOff val="60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  INFO - BERGBAU_MINING'!$C$16:$I$16</c:f>
              <c:strCache>
                <c:ptCount val="7"/>
                <c:pt idx="0">
                  <c:v>Kobalt / Cobalt</c:v>
                </c:pt>
                <c:pt idx="1">
                  <c:v>Eisenerz / Iron Ore</c:v>
                </c:pt>
                <c:pt idx="2">
                  <c:v>Gold</c:v>
                </c:pt>
                <c:pt idx="3">
                  <c:v>Kohle / Charcoal</c:v>
                </c:pt>
                <c:pt idx="4">
                  <c:v>Kupfer / Copper</c:v>
                </c:pt>
                <c:pt idx="5">
                  <c:v>Lithium</c:v>
                </c:pt>
                <c:pt idx="6">
                  <c:v>Nickel</c:v>
                </c:pt>
              </c:strCache>
            </c:strRef>
          </c:cat>
          <c:val>
            <c:numRef>
              <c:f>'  INFO - BERGBAU_MINING'!$C$28:$I$28</c:f>
              <c:numCache>
                <c:formatCode>General</c:formatCode>
                <c:ptCount val="7"/>
                <c:pt idx="5">
                  <c:v>7</c:v>
                </c:pt>
              </c:numCache>
            </c:numRef>
          </c:val>
          <c:extLst>
            <c:ext xmlns:c16="http://schemas.microsoft.com/office/drawing/2014/chart" uri="{C3380CC4-5D6E-409C-BE32-E72D297353CC}">
              <c16:uniqueId val="{0000000B-6D81-468B-9280-6BCF58AD4D78}"/>
            </c:ext>
          </c:extLst>
        </c:ser>
        <c:dLbls>
          <c:dLblPos val="ctr"/>
          <c:showLegendKey val="0"/>
          <c:showVal val="1"/>
          <c:showCatName val="0"/>
          <c:showSerName val="0"/>
          <c:showPercent val="0"/>
          <c:showBubbleSize val="0"/>
        </c:dLbls>
        <c:gapWidth val="150"/>
        <c:overlap val="100"/>
        <c:axId val="1981898991"/>
        <c:axId val="1981899407"/>
      </c:barChart>
      <c:catAx>
        <c:axId val="1981898991"/>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de-DE"/>
          </a:p>
        </c:txPr>
        <c:crossAx val="1981899407"/>
        <c:crosses val="autoZero"/>
        <c:auto val="1"/>
        <c:lblAlgn val="ctr"/>
        <c:lblOffset val="100"/>
        <c:noMultiLvlLbl val="0"/>
      </c:catAx>
      <c:valAx>
        <c:axId val="1981899407"/>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981898991"/>
        <c:crosses val="autoZero"/>
        <c:crossBetween val="between"/>
      </c:valAx>
      <c:spPr>
        <a:noFill/>
        <a:ln>
          <a:noFill/>
        </a:ln>
        <a:effectLst/>
      </c:spPr>
    </c:plotArea>
    <c:legend>
      <c:legendPos val="b"/>
      <c:layout>
        <c:manualLayout>
          <c:xMode val="edge"/>
          <c:yMode val="edge"/>
          <c:x val="1.2943350831146108E-2"/>
          <c:y val="0.82870151647710699"/>
          <c:w val="0.97133552055993"/>
          <c:h val="0.15740959463400406"/>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de-DE"/>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de-DE" sz="1800" b="0" i="0" baseline="0">
                <a:effectLst/>
              </a:rPr>
              <a:t>Metallgehalte in Wertstoffkategorien </a:t>
            </a:r>
          </a:p>
          <a:p>
            <a:pPr>
              <a:defRPr/>
            </a:pPr>
            <a:r>
              <a:rPr lang="de-DE" sz="1800" b="0" i="0" baseline="0">
                <a:effectLst/>
              </a:rPr>
              <a:t>Metal contents in recyclables categories [in %]</a:t>
            </a:r>
            <a:endParaRPr lang="de-DE">
              <a:effectLst/>
            </a:endParaRP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de-DE"/>
        </a:p>
      </c:txPr>
    </c:title>
    <c:autoTitleDeleted val="0"/>
    <c:plotArea>
      <c:layout/>
      <c:barChart>
        <c:barDir val="bar"/>
        <c:grouping val="stacked"/>
        <c:varyColors val="0"/>
        <c:ser>
          <c:idx val="0"/>
          <c:order val="0"/>
          <c:tx>
            <c:strRef>
              <c:f>'INFO - METAL USE'!$D$3</c:f>
              <c:strCache>
                <c:ptCount val="1"/>
                <c:pt idx="0">
                  <c:v>Al</c:v>
                </c:pt>
              </c:strCache>
            </c:strRef>
          </c:tx>
          <c:spPr>
            <a:solidFill>
              <a:schemeClr val="bg2">
                <a:lumMod val="9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'INFO - METAL USE'!$C$4:$C$16</c:f>
              <c:strCache>
                <c:ptCount val="13"/>
                <c:pt idx="0">
                  <c:v>Verkehr / Transport</c:v>
                </c:pt>
                <c:pt idx="1">
                  <c:v>Automobil / Automotive</c:v>
                </c:pt>
                <c:pt idx="2">
                  <c:v>Glas</c:v>
                </c:pt>
                <c:pt idx="3">
                  <c:v>Chemie-&amp; Pharma- / Chemical &amp; Pharmaceutical</c:v>
                </c:pt>
                <c:pt idx="4">
                  <c:v>Bauwesen / Construction</c:v>
                </c:pt>
                <c:pt idx="5">
                  <c:v>Verpackung / Packaging</c:v>
                </c:pt>
                <c:pt idx="6">
                  <c:v>Elektro- / Electrical E.</c:v>
                </c:pt>
                <c:pt idx="7">
                  <c:v>Maschinenbau  /  Mechanical E.</c:v>
                </c:pt>
                <c:pt idx="8">
                  <c:v>Eisen-&amp; Stahl / Iron &amp; Steel</c:v>
                </c:pt>
                <c:pt idx="9">
                  <c:v>Halbzeug &amp; Zinkguss / Semi-finished Pr.&amp; Zinc Casting</c:v>
                </c:pt>
                <c:pt idx="10">
                  <c:v>Messing / Brass</c:v>
                </c:pt>
                <c:pt idx="11">
                  <c:v>Handel  / Trade</c:v>
                </c:pt>
                <c:pt idx="12">
                  <c:v>Sonstiges / Other</c:v>
                </c:pt>
              </c:strCache>
            </c:strRef>
          </c:cat>
          <c:val>
            <c:numRef>
              <c:f>'INFO - METAL USE'!$D$4:$D$16</c:f>
              <c:numCache>
                <c:formatCode>General</c:formatCode>
                <c:ptCount val="13"/>
                <c:pt idx="0">
                  <c:v>48</c:v>
                </c:pt>
                <c:pt idx="4">
                  <c:v>13</c:v>
                </c:pt>
                <c:pt idx="5">
                  <c:v>11</c:v>
                </c:pt>
                <c:pt idx="6">
                  <c:v>7</c:v>
                </c:pt>
                <c:pt idx="7">
                  <c:v>7</c:v>
                </c:pt>
                <c:pt idx="8">
                  <c:v>6</c:v>
                </c:pt>
                <c:pt idx="12">
                  <c:v>8</c:v>
                </c:pt>
              </c:numCache>
            </c:numRef>
          </c:val>
          <c:extLst>
            <c:ext xmlns:c16="http://schemas.microsoft.com/office/drawing/2014/chart" uri="{C3380CC4-5D6E-409C-BE32-E72D297353CC}">
              <c16:uniqueId val="{00000000-E166-4A9F-94B2-4C86A2C471C7}"/>
            </c:ext>
          </c:extLst>
        </c:ser>
        <c:ser>
          <c:idx val="1"/>
          <c:order val="1"/>
          <c:tx>
            <c:strRef>
              <c:f>'INFO - METAL USE'!$E$3</c:f>
              <c:strCache>
                <c:ptCount val="1"/>
                <c:pt idx="0">
                  <c:v>Cu</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'INFO - METAL USE'!$C$4:$C$16</c:f>
              <c:strCache>
                <c:ptCount val="13"/>
                <c:pt idx="0">
                  <c:v>Verkehr / Transport</c:v>
                </c:pt>
                <c:pt idx="1">
                  <c:v>Automobil / Automotive</c:v>
                </c:pt>
                <c:pt idx="2">
                  <c:v>Glas</c:v>
                </c:pt>
                <c:pt idx="3">
                  <c:v>Chemie-&amp; Pharma- / Chemical &amp; Pharmaceutical</c:v>
                </c:pt>
                <c:pt idx="4">
                  <c:v>Bauwesen / Construction</c:v>
                </c:pt>
                <c:pt idx="5">
                  <c:v>Verpackung / Packaging</c:v>
                </c:pt>
                <c:pt idx="6">
                  <c:v>Elektro- / Electrical E.</c:v>
                </c:pt>
                <c:pt idx="7">
                  <c:v>Maschinenbau  /  Mechanical E.</c:v>
                </c:pt>
                <c:pt idx="8">
                  <c:v>Eisen-&amp; Stahl / Iron &amp; Steel</c:v>
                </c:pt>
                <c:pt idx="9">
                  <c:v>Halbzeug &amp; Zinkguss / Semi-finished Pr.&amp; Zinc Casting</c:v>
                </c:pt>
                <c:pt idx="10">
                  <c:v>Messing / Brass</c:v>
                </c:pt>
                <c:pt idx="11">
                  <c:v>Handel  / Trade</c:v>
                </c:pt>
                <c:pt idx="12">
                  <c:v>Sonstiges / Other</c:v>
                </c:pt>
              </c:strCache>
            </c:strRef>
          </c:cat>
          <c:val>
            <c:numRef>
              <c:f>'INFO - METAL USE'!$E$4:$E$16</c:f>
              <c:numCache>
                <c:formatCode>General</c:formatCode>
                <c:ptCount val="13"/>
                <c:pt idx="1">
                  <c:v>9</c:v>
                </c:pt>
                <c:pt idx="4">
                  <c:v>15</c:v>
                </c:pt>
                <c:pt idx="6">
                  <c:v>57</c:v>
                </c:pt>
                <c:pt idx="7">
                  <c:v>8</c:v>
                </c:pt>
                <c:pt idx="11">
                  <c:v>5</c:v>
                </c:pt>
                <c:pt idx="12">
                  <c:v>4</c:v>
                </c:pt>
              </c:numCache>
            </c:numRef>
          </c:val>
          <c:extLst>
            <c:ext xmlns:c16="http://schemas.microsoft.com/office/drawing/2014/chart" uri="{C3380CC4-5D6E-409C-BE32-E72D297353CC}">
              <c16:uniqueId val="{00000001-E166-4A9F-94B2-4C86A2C471C7}"/>
            </c:ext>
          </c:extLst>
        </c:ser>
        <c:ser>
          <c:idx val="2"/>
          <c:order val="2"/>
          <c:tx>
            <c:strRef>
              <c:f>'INFO - METAL USE'!$F$3</c:f>
              <c:strCache>
                <c:ptCount val="1"/>
                <c:pt idx="0">
                  <c:v>Pb</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'INFO - METAL USE'!$C$4:$C$16</c:f>
              <c:strCache>
                <c:ptCount val="13"/>
                <c:pt idx="0">
                  <c:v>Verkehr / Transport</c:v>
                </c:pt>
                <c:pt idx="1">
                  <c:v>Automobil / Automotive</c:v>
                </c:pt>
                <c:pt idx="2">
                  <c:v>Glas</c:v>
                </c:pt>
                <c:pt idx="3">
                  <c:v>Chemie-&amp; Pharma- / Chemical &amp; Pharmaceutical</c:v>
                </c:pt>
                <c:pt idx="4">
                  <c:v>Bauwesen / Construction</c:v>
                </c:pt>
                <c:pt idx="5">
                  <c:v>Verpackung / Packaging</c:v>
                </c:pt>
                <c:pt idx="6">
                  <c:v>Elektro- / Electrical E.</c:v>
                </c:pt>
                <c:pt idx="7">
                  <c:v>Maschinenbau  /  Mechanical E.</c:v>
                </c:pt>
                <c:pt idx="8">
                  <c:v>Eisen-&amp; Stahl / Iron &amp; Steel</c:v>
                </c:pt>
                <c:pt idx="9">
                  <c:v>Halbzeug &amp; Zinkguss / Semi-finished Pr.&amp; Zinc Casting</c:v>
                </c:pt>
                <c:pt idx="10">
                  <c:v>Messing / Brass</c:v>
                </c:pt>
                <c:pt idx="11">
                  <c:v>Handel  / Trade</c:v>
                </c:pt>
                <c:pt idx="12">
                  <c:v>Sonstiges / Other</c:v>
                </c:pt>
              </c:strCache>
            </c:strRef>
          </c:cat>
          <c:val>
            <c:numRef>
              <c:f>'INFO - METAL USE'!$F$4:$F$16</c:f>
              <c:numCache>
                <c:formatCode>General</c:formatCode>
                <c:ptCount val="13"/>
                <c:pt idx="1">
                  <c:v>0</c:v>
                </c:pt>
                <c:pt idx="2">
                  <c:v>12</c:v>
                </c:pt>
                <c:pt idx="3">
                  <c:v>11</c:v>
                </c:pt>
              </c:numCache>
            </c:numRef>
          </c:val>
          <c:extLst>
            <c:ext xmlns:c16="http://schemas.microsoft.com/office/drawing/2014/chart" uri="{C3380CC4-5D6E-409C-BE32-E72D297353CC}">
              <c16:uniqueId val="{00000002-E166-4A9F-94B2-4C86A2C471C7}"/>
            </c:ext>
          </c:extLst>
        </c:ser>
        <c:ser>
          <c:idx val="3"/>
          <c:order val="3"/>
          <c:tx>
            <c:strRef>
              <c:f>'INFO - METAL USE'!$G$3</c:f>
              <c:strCache>
                <c:ptCount val="1"/>
                <c:pt idx="0">
                  <c:v>Zn</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'INFO - METAL USE'!$C$4:$C$16</c:f>
              <c:strCache>
                <c:ptCount val="13"/>
                <c:pt idx="0">
                  <c:v>Verkehr / Transport</c:v>
                </c:pt>
                <c:pt idx="1">
                  <c:v>Automobil / Automotive</c:v>
                </c:pt>
                <c:pt idx="2">
                  <c:v>Glas</c:v>
                </c:pt>
                <c:pt idx="3">
                  <c:v>Chemie-&amp; Pharma- / Chemical &amp; Pharmaceutical</c:v>
                </c:pt>
                <c:pt idx="4">
                  <c:v>Bauwesen / Construction</c:v>
                </c:pt>
                <c:pt idx="5">
                  <c:v>Verpackung / Packaging</c:v>
                </c:pt>
                <c:pt idx="6">
                  <c:v>Elektro- / Electrical E.</c:v>
                </c:pt>
                <c:pt idx="7">
                  <c:v>Maschinenbau  /  Mechanical E.</c:v>
                </c:pt>
                <c:pt idx="8">
                  <c:v>Eisen-&amp; Stahl / Iron &amp; Steel</c:v>
                </c:pt>
                <c:pt idx="9">
                  <c:v>Halbzeug &amp; Zinkguss / Semi-finished Pr.&amp; Zinc Casting</c:v>
                </c:pt>
                <c:pt idx="10">
                  <c:v>Messing / Brass</c:v>
                </c:pt>
                <c:pt idx="11">
                  <c:v>Handel  / Trade</c:v>
                </c:pt>
                <c:pt idx="12">
                  <c:v>Sonstiges / Other</c:v>
                </c:pt>
              </c:strCache>
            </c:strRef>
          </c:cat>
          <c:val>
            <c:numRef>
              <c:f>'INFO - METAL USE'!$G$4:$G$16</c:f>
              <c:numCache>
                <c:formatCode>General</c:formatCode>
                <c:ptCount val="13"/>
                <c:pt idx="3">
                  <c:v>10</c:v>
                </c:pt>
                <c:pt idx="8">
                  <c:v>37</c:v>
                </c:pt>
                <c:pt idx="9">
                  <c:v>28</c:v>
                </c:pt>
                <c:pt idx="10">
                  <c:v>24</c:v>
                </c:pt>
              </c:numCache>
            </c:numRef>
          </c:val>
          <c:extLst>
            <c:ext xmlns:c16="http://schemas.microsoft.com/office/drawing/2014/chart" uri="{C3380CC4-5D6E-409C-BE32-E72D297353CC}">
              <c16:uniqueId val="{00000003-E166-4A9F-94B2-4C86A2C471C7}"/>
            </c:ext>
          </c:extLst>
        </c:ser>
        <c:ser>
          <c:idx val="4"/>
          <c:order val="4"/>
          <c:tx>
            <c:strRef>
              <c:f>'INFO - METAL USE'!$H$3</c:f>
              <c:strCache>
                <c:ptCount val="1"/>
                <c:pt idx="0">
                  <c:v>Sn</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'INFO - METAL USE'!$C$4:$C$16</c:f>
              <c:strCache>
                <c:ptCount val="13"/>
                <c:pt idx="0">
                  <c:v>Verkehr / Transport</c:v>
                </c:pt>
                <c:pt idx="1">
                  <c:v>Automobil / Automotive</c:v>
                </c:pt>
                <c:pt idx="2">
                  <c:v>Glas</c:v>
                </c:pt>
                <c:pt idx="3">
                  <c:v>Chemie-&amp; Pharma- / Chemical &amp; Pharmaceutical</c:v>
                </c:pt>
                <c:pt idx="4">
                  <c:v>Bauwesen / Construction</c:v>
                </c:pt>
                <c:pt idx="5">
                  <c:v>Verpackung / Packaging</c:v>
                </c:pt>
                <c:pt idx="6">
                  <c:v>Elektro- / Electrical E.</c:v>
                </c:pt>
                <c:pt idx="7">
                  <c:v>Maschinenbau  /  Mechanical E.</c:v>
                </c:pt>
                <c:pt idx="8">
                  <c:v>Eisen-&amp; Stahl / Iron &amp; Steel</c:v>
                </c:pt>
                <c:pt idx="9">
                  <c:v>Halbzeug &amp; Zinkguss / Semi-finished Pr.&amp; Zinc Casting</c:v>
                </c:pt>
                <c:pt idx="10">
                  <c:v>Messing / Brass</c:v>
                </c:pt>
                <c:pt idx="11">
                  <c:v>Handel  / Trade</c:v>
                </c:pt>
                <c:pt idx="12">
                  <c:v>Sonstiges / Other</c:v>
                </c:pt>
              </c:strCache>
            </c:strRef>
          </c:cat>
          <c:val>
            <c:numRef>
              <c:f>'INFO - METAL USE'!$H$4:$H$16</c:f>
              <c:numCache>
                <c:formatCode>General</c:formatCode>
                <c:ptCount val="13"/>
                <c:pt idx="3">
                  <c:v>0</c:v>
                </c:pt>
                <c:pt idx="6">
                  <c:v>47</c:v>
                </c:pt>
                <c:pt idx="8">
                  <c:v>15</c:v>
                </c:pt>
                <c:pt idx="10">
                  <c:v>10</c:v>
                </c:pt>
              </c:numCache>
            </c:numRef>
          </c:val>
          <c:extLst>
            <c:ext xmlns:c16="http://schemas.microsoft.com/office/drawing/2014/chart" uri="{C3380CC4-5D6E-409C-BE32-E72D297353CC}">
              <c16:uniqueId val="{00000004-E166-4A9F-94B2-4C86A2C471C7}"/>
            </c:ext>
          </c:extLst>
        </c:ser>
        <c:dLbls>
          <c:dLblPos val="ctr"/>
          <c:showLegendKey val="0"/>
          <c:showVal val="1"/>
          <c:showCatName val="0"/>
          <c:showSerName val="0"/>
          <c:showPercent val="0"/>
          <c:showBubbleSize val="0"/>
        </c:dLbls>
        <c:gapWidth val="150"/>
        <c:overlap val="100"/>
        <c:axId val="1975846127"/>
        <c:axId val="1975849039"/>
      </c:barChart>
      <c:catAx>
        <c:axId val="1975846127"/>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de-DE"/>
          </a:p>
        </c:txPr>
        <c:crossAx val="1975849039"/>
        <c:crosses val="autoZero"/>
        <c:auto val="1"/>
        <c:lblAlgn val="ctr"/>
        <c:lblOffset val="100"/>
        <c:noMultiLvlLbl val="0"/>
      </c:catAx>
      <c:valAx>
        <c:axId val="1975849039"/>
        <c:scaling>
          <c:orientation val="minMax"/>
        </c:scaling>
        <c:delete val="0"/>
        <c:axPos val="b"/>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de-DE"/>
          </a:p>
        </c:txPr>
        <c:crossAx val="1975846127"/>
        <c:crosses val="autoZero"/>
        <c:crossBetween val="between"/>
      </c:valAx>
      <c:spPr>
        <a:noFill/>
        <a:ln>
          <a:noFill/>
        </a:ln>
        <a:effectLst/>
      </c:spPr>
    </c:plotArea>
    <c:legend>
      <c:legendPos val="b"/>
      <c:layout>
        <c:manualLayout>
          <c:xMode val="edge"/>
          <c:yMode val="edge"/>
          <c:x val="0.35061927359301026"/>
          <c:y val="0.93415556862943916"/>
          <c:w val="0.50202629590647208"/>
          <c:h val="6.5844431370560813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DE" sz="1800" b="0" i="0" baseline="0">
                <a:effectLst/>
              </a:rPr>
              <a:t>Eco-indicator [kPt]</a:t>
            </a:r>
            <a:endParaRPr lang="de-DE">
              <a:effectLst/>
            </a:endParaRPr>
          </a:p>
          <a:p>
            <a:pPr marL="0" marR="0" lvl="0" indent="0" algn="ctr" defTabSz="91440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de-DE" sz="1000" b="1" i="0" baseline="0">
                <a:effectLst/>
              </a:rPr>
              <a:t>Vergleich Gold 1 kg - aus Minen oder E-Schrott recycled</a:t>
            </a:r>
          </a:p>
          <a:p>
            <a:pPr marL="0" marR="0" lvl="0" indent="0" algn="ctr" defTabSz="91440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de-DE" sz="1000" b="1" i="0" baseline="0">
                <a:effectLst/>
              </a:rPr>
              <a:t>Comparison Gold 1 kg - mines or </a:t>
            </a:r>
            <a:r>
              <a:rPr lang="de-DE" sz="1000" b="1" i="0" u="none" strike="noStrike" baseline="0">
                <a:effectLst/>
              </a:rPr>
              <a:t>recycled from </a:t>
            </a:r>
            <a:r>
              <a:rPr lang="de-DE" sz="1000" b="1" i="0" baseline="0">
                <a:effectLst/>
              </a:rPr>
              <a:t>e-scrap</a:t>
            </a:r>
          </a:p>
          <a:p>
            <a:pPr marL="0" marR="0" lvl="0" indent="0" algn="ctr" defTabSz="91440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de-DE" sz="1000" b="0" i="0" baseline="0">
                <a:effectLst/>
              </a:rPr>
              <a:t>Daten erhoben mit SimaPro5; Methode Eco-indicator 99</a:t>
            </a:r>
          </a:p>
          <a:p>
            <a:pPr marL="0" marR="0" lvl="0" indent="0" algn="ctr" defTabSz="91440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de-DE" sz="1000" b="0" i="0" u="none" strike="noStrike" baseline="0">
                <a:effectLst/>
              </a:rPr>
              <a:t>Data collected with SimaPro5; method Eco-indicator 99</a:t>
            </a:r>
            <a:endParaRPr lang="de-DE" sz="1000" b="0">
              <a:effectLst/>
            </a:endParaRPr>
          </a:p>
          <a:p>
            <a:pPr marL="0" marR="0" lvl="0" indent="0" algn="ctr" defTabSz="91440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endParaRPr lang="de-DE" sz="1000"/>
          </a:p>
        </c:rich>
      </c:tx>
      <c:layout>
        <c:manualLayout>
          <c:xMode val="edge"/>
          <c:yMode val="edge"/>
          <c:x val="0.2479539670564842"/>
          <c:y val="2.6849613632568919E-2"/>
        </c:manualLayout>
      </c:layout>
      <c:overlay val="0"/>
      <c:spPr>
        <a:noFill/>
        <a:ln>
          <a:noFill/>
        </a:ln>
        <a:effectLst/>
      </c:spPr>
      <c:txPr>
        <a:bodyPr rot="0" spcFirstLastPara="1" vertOverflow="ellipsis" vert="horz" wrap="square" anchor="ctr" anchorCtr="1"/>
        <a:lstStyle/>
        <a:p>
          <a:pPr marL="0" marR="0" lvl="0" indent="0" algn="ctr" defTabSz="91440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[1]GOLD!$D$202:$D$203</c:f>
              <c:strCache>
                <c:ptCount val="1"/>
                <c:pt idx="0">
                  <c:v>raffiniertes Au (1) kPt</c:v>
                </c:pt>
              </c:strCache>
            </c:strRef>
          </c:tx>
          <c:spPr>
            <a:solidFill>
              <a:schemeClr val="accent1"/>
            </a:solidFill>
            <a:ln>
              <a:noFill/>
            </a:ln>
            <a:effectLst/>
          </c:spPr>
          <c:invertIfNegative val="0"/>
          <c:cat>
            <c:strRef>
              <c:f>[1]GOLD!$C$204:$C$206</c:f>
              <c:strCache>
                <c:ptCount val="3"/>
                <c:pt idx="0">
                  <c:v>Human Health</c:v>
                </c:pt>
                <c:pt idx="1">
                  <c:v>Ecosystem Quality</c:v>
                </c:pt>
                <c:pt idx="2">
                  <c:v>Ressources</c:v>
                </c:pt>
              </c:strCache>
            </c:strRef>
          </c:cat>
          <c:val>
            <c:numRef>
              <c:f>[1]GOLD!$D$204:$D$206</c:f>
              <c:numCache>
                <c:formatCode>General</c:formatCode>
                <c:ptCount val="3"/>
                <c:pt idx="0">
                  <c:v>9.31</c:v>
                </c:pt>
                <c:pt idx="1">
                  <c:v>0.34300000000000003</c:v>
                </c:pt>
                <c:pt idx="2">
                  <c:v>8.24</c:v>
                </c:pt>
              </c:numCache>
            </c:numRef>
          </c:val>
          <c:extLst>
            <c:ext xmlns:c16="http://schemas.microsoft.com/office/drawing/2014/chart" uri="{C3380CC4-5D6E-409C-BE32-E72D297353CC}">
              <c16:uniqueId val="{00000000-871B-473A-B792-F3229515994F}"/>
            </c:ext>
          </c:extLst>
        </c:ser>
        <c:ser>
          <c:idx val="1"/>
          <c:order val="1"/>
          <c:tx>
            <c:strRef>
              <c:f>[1]GOLD!$E$202:$E$203</c:f>
              <c:strCache>
                <c:ptCount val="1"/>
                <c:pt idx="0">
                  <c:v>Au aus electronics scrap (2) kPt</c:v>
                </c:pt>
              </c:strCache>
            </c:strRef>
          </c:tx>
          <c:spPr>
            <a:solidFill>
              <a:schemeClr val="accent2"/>
            </a:solidFill>
            <a:ln>
              <a:noFill/>
            </a:ln>
            <a:effectLst/>
          </c:spPr>
          <c:invertIfNegative val="0"/>
          <c:cat>
            <c:strRef>
              <c:f>[1]GOLD!$C$204:$C$206</c:f>
              <c:strCache>
                <c:ptCount val="3"/>
                <c:pt idx="0">
                  <c:v>Human Health</c:v>
                </c:pt>
                <c:pt idx="1">
                  <c:v>Ecosystem Quality</c:v>
                </c:pt>
                <c:pt idx="2">
                  <c:v>Ressources</c:v>
                </c:pt>
              </c:strCache>
            </c:strRef>
          </c:cat>
          <c:val>
            <c:numRef>
              <c:f>[1]GOLD!$E$204:$E$206</c:f>
              <c:numCache>
                <c:formatCode>General</c:formatCode>
                <c:ptCount val="3"/>
                <c:pt idx="0">
                  <c:v>0.41299999999999998</c:v>
                </c:pt>
                <c:pt idx="1">
                  <c:v>5.5999999999999999E-3</c:v>
                </c:pt>
                <c:pt idx="2">
                  <c:v>3.15E-2</c:v>
                </c:pt>
              </c:numCache>
            </c:numRef>
          </c:val>
          <c:extLst>
            <c:ext xmlns:c16="http://schemas.microsoft.com/office/drawing/2014/chart" uri="{C3380CC4-5D6E-409C-BE32-E72D297353CC}">
              <c16:uniqueId val="{00000001-871B-473A-B792-F3229515994F}"/>
            </c:ext>
          </c:extLst>
        </c:ser>
        <c:dLbls>
          <c:showLegendKey val="0"/>
          <c:showVal val="0"/>
          <c:showCatName val="0"/>
          <c:showSerName val="0"/>
          <c:showPercent val="0"/>
          <c:showBubbleSize val="0"/>
        </c:dLbls>
        <c:gapWidth val="219"/>
        <c:overlap val="-27"/>
        <c:axId val="217271935"/>
        <c:axId val="217275263"/>
      </c:barChart>
      <c:catAx>
        <c:axId val="2172719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7275263"/>
        <c:crosses val="autoZero"/>
        <c:auto val="1"/>
        <c:lblAlgn val="ctr"/>
        <c:lblOffset val="100"/>
        <c:noMultiLvlLbl val="0"/>
      </c:catAx>
      <c:valAx>
        <c:axId val="2172752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727193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0" i="0" baseline="0">
                <a:effectLst/>
              </a:rPr>
              <a:t>Eco-indicator [Pt]</a:t>
            </a:r>
            <a:endParaRPr lang="de-DE" sz="1200">
              <a:effectLst/>
            </a:endParaRPr>
          </a:p>
          <a:p>
            <a:pPr>
              <a:defRPr/>
            </a:pPr>
            <a:r>
              <a:rPr lang="de-DE" sz="1200" b="1" i="0" baseline="0">
                <a:effectLst/>
              </a:rPr>
              <a:t>0,1 kg Gold, virgin</a:t>
            </a:r>
            <a:endParaRPr lang="de-DE" sz="1200">
              <a:effectLst/>
            </a:endParaRPr>
          </a:p>
          <a:p>
            <a:pPr>
              <a:defRPr/>
            </a:pPr>
            <a:r>
              <a:rPr lang="de-DE" sz="1200" b="0" i="0" baseline="0">
                <a:effectLst/>
              </a:rPr>
              <a:t>Daten erhoben mit SimaPro5; Methode Eco-indicator 99</a:t>
            </a:r>
          </a:p>
          <a:p>
            <a:pPr>
              <a:defRPr/>
            </a:pPr>
            <a:r>
              <a:rPr lang="de-DE" sz="1200">
                <a:effectLst/>
              </a:rPr>
              <a:t>Data collected with SimaPro5; method Eco-indicator 99</a:t>
            </a:r>
          </a:p>
        </c:rich>
      </c:tx>
      <c:layout>
        <c:manualLayout>
          <c:xMode val="edge"/>
          <c:yMode val="edge"/>
          <c:x val="0.20439047458544018"/>
          <c:y val="3.456489154592284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976718303805781E-2"/>
          <c:y val="0.32672487009346579"/>
          <c:w val="0.9498656952947887"/>
          <c:h val="0.32682894175334076"/>
        </c:manualLayout>
      </c:layout>
      <c:barChart>
        <c:barDir val="bar"/>
        <c:grouping val="stacked"/>
        <c:varyColors val="0"/>
        <c:ser>
          <c:idx val="0"/>
          <c:order val="0"/>
          <c:tx>
            <c:strRef>
              <c:f>[1]GOLD!$P$193</c:f>
              <c:strCache>
                <c:ptCount val="1"/>
                <c:pt idx="0">
                  <c:v>Carcinogens/Toxicity</c:v>
                </c:pt>
              </c:strCache>
            </c:strRef>
          </c:tx>
          <c:spPr>
            <a:solidFill>
              <a:srgbClr val="7030A0"/>
            </a:solidFill>
            <a:ln>
              <a:solidFill>
                <a:srgbClr val="7030A0"/>
              </a:solidFill>
            </a:ln>
            <a:effectLst/>
          </c:spPr>
          <c:invertIfNegative val="0"/>
          <c:val>
            <c:numRef>
              <c:f>[1]GOLD!$Q$193</c:f>
              <c:numCache>
                <c:formatCode>General</c:formatCode>
                <c:ptCount val="1"/>
                <c:pt idx="0">
                  <c:v>1.6E-2</c:v>
                </c:pt>
              </c:numCache>
            </c:numRef>
          </c:val>
          <c:extLst>
            <c:ext xmlns:c16="http://schemas.microsoft.com/office/drawing/2014/chart" uri="{C3380CC4-5D6E-409C-BE32-E72D297353CC}">
              <c16:uniqueId val="{00000000-B92F-4F05-A5A2-F12888F4DA7E}"/>
            </c:ext>
          </c:extLst>
        </c:ser>
        <c:ser>
          <c:idx val="1"/>
          <c:order val="1"/>
          <c:tx>
            <c:strRef>
              <c:f>[1]GOLD!$P$194</c:f>
              <c:strCache>
                <c:ptCount val="1"/>
                <c:pt idx="0">
                  <c:v>Resp. Organics/Inorganic</c:v>
                </c:pt>
              </c:strCache>
            </c:strRef>
          </c:tx>
          <c:spPr>
            <a:solidFill>
              <a:srgbClr val="00B0F0"/>
            </a:solidFill>
            <a:ln>
              <a:solidFill>
                <a:srgbClr val="00B0F0"/>
              </a:solidFill>
            </a:ln>
            <a:effectLst/>
          </c:spPr>
          <c:invertIfNegative val="0"/>
          <c:val>
            <c:numRef>
              <c:f>[1]GOLD!$Q$194</c:f>
              <c:numCache>
                <c:formatCode>General</c:formatCode>
                <c:ptCount val="1"/>
                <c:pt idx="0">
                  <c:v>1.01E-2</c:v>
                </c:pt>
              </c:numCache>
            </c:numRef>
          </c:val>
          <c:extLst>
            <c:ext xmlns:c16="http://schemas.microsoft.com/office/drawing/2014/chart" uri="{C3380CC4-5D6E-409C-BE32-E72D297353CC}">
              <c16:uniqueId val="{00000001-B92F-4F05-A5A2-F12888F4DA7E}"/>
            </c:ext>
          </c:extLst>
        </c:ser>
        <c:ser>
          <c:idx val="2"/>
          <c:order val="2"/>
          <c:tx>
            <c:strRef>
              <c:f>[1]GOLD!$P$195</c:f>
              <c:strCache>
                <c:ptCount val="1"/>
                <c:pt idx="0">
                  <c:v>Climate Change</c:v>
                </c:pt>
              </c:strCache>
            </c:strRef>
          </c:tx>
          <c:spPr>
            <a:solidFill>
              <a:srgbClr val="00B050"/>
            </a:solidFill>
            <a:ln>
              <a:solidFill>
                <a:srgbClr val="00B050"/>
              </a:solidFill>
            </a:ln>
            <a:effectLst/>
          </c:spPr>
          <c:invertIfNegative val="0"/>
          <c:val>
            <c:numRef>
              <c:f>[1]GOLD!$Q$195</c:f>
              <c:numCache>
                <c:formatCode>General</c:formatCode>
                <c:ptCount val="1"/>
                <c:pt idx="0">
                  <c:v>5.7299999999999997E-5</c:v>
                </c:pt>
              </c:numCache>
            </c:numRef>
          </c:val>
          <c:extLst>
            <c:ext xmlns:c16="http://schemas.microsoft.com/office/drawing/2014/chart" uri="{C3380CC4-5D6E-409C-BE32-E72D297353CC}">
              <c16:uniqueId val="{00000002-B92F-4F05-A5A2-F12888F4DA7E}"/>
            </c:ext>
          </c:extLst>
        </c:ser>
        <c:ser>
          <c:idx val="3"/>
          <c:order val="3"/>
          <c:tx>
            <c:strRef>
              <c:f>[1]GOLD!$P$196</c:f>
              <c:strCache>
                <c:ptCount val="1"/>
                <c:pt idx="0">
                  <c:v>Radiation</c:v>
                </c:pt>
              </c:strCache>
            </c:strRef>
          </c:tx>
          <c:spPr>
            <a:solidFill>
              <a:schemeClr val="accent6">
                <a:lumMod val="40000"/>
                <a:lumOff val="60000"/>
              </a:schemeClr>
            </a:solidFill>
            <a:ln>
              <a:solidFill>
                <a:schemeClr val="accent6">
                  <a:lumMod val="40000"/>
                  <a:lumOff val="60000"/>
                </a:schemeClr>
              </a:solidFill>
            </a:ln>
            <a:effectLst/>
          </c:spPr>
          <c:invertIfNegative val="0"/>
          <c:val>
            <c:numRef>
              <c:f>[1]GOLD!$Q$196</c:f>
              <c:numCache>
                <c:formatCode>General</c:formatCode>
                <c:ptCount val="1"/>
                <c:pt idx="0">
                  <c:v>1.8099999999999999E-5</c:v>
                </c:pt>
              </c:numCache>
            </c:numRef>
          </c:val>
          <c:extLst>
            <c:ext xmlns:c16="http://schemas.microsoft.com/office/drawing/2014/chart" uri="{C3380CC4-5D6E-409C-BE32-E72D297353CC}">
              <c16:uniqueId val="{00000003-B92F-4F05-A5A2-F12888F4DA7E}"/>
            </c:ext>
          </c:extLst>
        </c:ser>
        <c:ser>
          <c:idx val="4"/>
          <c:order val="4"/>
          <c:tx>
            <c:strRef>
              <c:f>[1]GOLD!$P$197</c:f>
              <c:strCache>
                <c:ptCount val="1"/>
                <c:pt idx="0">
                  <c:v>Ozone Layer</c:v>
                </c:pt>
              </c:strCache>
            </c:strRef>
          </c:tx>
          <c:spPr>
            <a:solidFill>
              <a:srgbClr val="FFFF00"/>
            </a:solidFill>
            <a:ln>
              <a:solidFill>
                <a:srgbClr val="FFFF00"/>
              </a:solidFill>
            </a:ln>
            <a:effectLst/>
          </c:spPr>
          <c:invertIfNegative val="0"/>
          <c:val>
            <c:numRef>
              <c:f>[1]GOLD!$Q$197</c:f>
              <c:numCache>
                <c:formatCode>General</c:formatCode>
                <c:ptCount val="1"/>
                <c:pt idx="0">
                  <c:v>1.2100000000000001E-6</c:v>
                </c:pt>
              </c:numCache>
            </c:numRef>
          </c:val>
          <c:extLst>
            <c:ext xmlns:c16="http://schemas.microsoft.com/office/drawing/2014/chart" uri="{C3380CC4-5D6E-409C-BE32-E72D297353CC}">
              <c16:uniqueId val="{00000004-B92F-4F05-A5A2-F12888F4DA7E}"/>
            </c:ext>
          </c:extLst>
        </c:ser>
        <c:ser>
          <c:idx val="5"/>
          <c:order val="5"/>
          <c:tx>
            <c:strRef>
              <c:f>[1]GOLD!$P$198</c:f>
              <c:strCache>
                <c:ptCount val="1"/>
              </c:strCache>
            </c:strRef>
          </c:tx>
          <c:spPr>
            <a:solidFill>
              <a:schemeClr val="accent6"/>
            </a:solidFill>
            <a:ln>
              <a:noFill/>
            </a:ln>
            <a:effectLst/>
          </c:spPr>
          <c:invertIfNegative val="0"/>
          <c:val>
            <c:numRef>
              <c:f>[1]GOLD!$Q$198</c:f>
              <c:numCache>
                <c:formatCode>General</c:formatCode>
                <c:ptCount val="1"/>
                <c:pt idx="0">
                  <c:v>7.37E-7</c:v>
                </c:pt>
              </c:numCache>
            </c:numRef>
          </c:val>
          <c:extLst>
            <c:ext xmlns:c16="http://schemas.microsoft.com/office/drawing/2014/chart" uri="{C3380CC4-5D6E-409C-BE32-E72D297353CC}">
              <c16:uniqueId val="{00000005-B92F-4F05-A5A2-F12888F4DA7E}"/>
            </c:ext>
          </c:extLst>
        </c:ser>
        <c:ser>
          <c:idx val="6"/>
          <c:order val="6"/>
          <c:tx>
            <c:strRef>
              <c:f>[1]GOLD!$P$199</c:f>
              <c:strCache>
                <c:ptCount val="1"/>
              </c:strCache>
            </c:strRef>
          </c:tx>
          <c:spPr>
            <a:solidFill>
              <a:schemeClr val="accent1">
                <a:lumMod val="60000"/>
              </a:schemeClr>
            </a:solidFill>
            <a:ln>
              <a:noFill/>
            </a:ln>
            <a:effectLst/>
          </c:spPr>
          <c:invertIfNegative val="0"/>
          <c:val>
            <c:numRef>
              <c:f>[1]GOLD!$Q$199</c:f>
              <c:numCache>
                <c:formatCode>General</c:formatCode>
                <c:ptCount val="1"/>
                <c:pt idx="0">
                  <c:v>5.64E-3</c:v>
                </c:pt>
              </c:numCache>
            </c:numRef>
          </c:val>
          <c:extLst>
            <c:ext xmlns:c16="http://schemas.microsoft.com/office/drawing/2014/chart" uri="{C3380CC4-5D6E-409C-BE32-E72D297353CC}">
              <c16:uniqueId val="{00000006-B92F-4F05-A5A2-F12888F4DA7E}"/>
            </c:ext>
          </c:extLst>
        </c:ser>
        <c:ser>
          <c:idx val="7"/>
          <c:order val="7"/>
          <c:tx>
            <c:strRef>
              <c:f>[1]GOLD!$P$200</c:f>
              <c:strCache>
                <c:ptCount val="1"/>
                <c:pt idx="0">
                  <c:v>Ecotoxicity</c:v>
                </c:pt>
              </c:strCache>
            </c:strRef>
          </c:tx>
          <c:spPr>
            <a:solidFill>
              <a:srgbClr val="FFC000"/>
            </a:solidFill>
            <a:ln>
              <a:solidFill>
                <a:srgbClr val="FFC000"/>
              </a:solidFill>
            </a:ln>
            <a:effectLst/>
          </c:spPr>
          <c:invertIfNegative val="0"/>
          <c:val>
            <c:numRef>
              <c:f>[1]GOLD!$Q$200</c:f>
              <c:numCache>
                <c:formatCode>General</c:formatCode>
                <c:ptCount val="1"/>
                <c:pt idx="0">
                  <c:v>3.9600000000000002E-6</c:v>
                </c:pt>
              </c:numCache>
            </c:numRef>
          </c:val>
          <c:extLst>
            <c:ext xmlns:c16="http://schemas.microsoft.com/office/drawing/2014/chart" uri="{C3380CC4-5D6E-409C-BE32-E72D297353CC}">
              <c16:uniqueId val="{00000007-B92F-4F05-A5A2-F12888F4DA7E}"/>
            </c:ext>
          </c:extLst>
        </c:ser>
        <c:ser>
          <c:idx val="8"/>
          <c:order val="8"/>
          <c:tx>
            <c:strRef>
              <c:f>[1]GOLD!$P$201</c:f>
              <c:strCache>
                <c:ptCount val="1"/>
              </c:strCache>
            </c:strRef>
          </c:tx>
          <c:spPr>
            <a:solidFill>
              <a:schemeClr val="accent3">
                <a:lumMod val="60000"/>
              </a:schemeClr>
            </a:solidFill>
            <a:ln>
              <a:noFill/>
            </a:ln>
            <a:effectLst/>
          </c:spPr>
          <c:invertIfNegative val="0"/>
          <c:val>
            <c:numRef>
              <c:f>[1]GOLD!$Q$201</c:f>
              <c:numCache>
                <c:formatCode>General</c:formatCode>
                <c:ptCount val="1"/>
                <c:pt idx="0">
                  <c:v>7.0299999999999998E-7</c:v>
                </c:pt>
              </c:numCache>
            </c:numRef>
          </c:val>
          <c:extLst>
            <c:ext xmlns:c16="http://schemas.microsoft.com/office/drawing/2014/chart" uri="{C3380CC4-5D6E-409C-BE32-E72D297353CC}">
              <c16:uniqueId val="{00000008-B92F-4F05-A5A2-F12888F4DA7E}"/>
            </c:ext>
          </c:extLst>
        </c:ser>
        <c:ser>
          <c:idx val="9"/>
          <c:order val="9"/>
          <c:tx>
            <c:strRef>
              <c:f>[1]GOLD!$P$202</c:f>
              <c:strCache>
                <c:ptCount val="1"/>
              </c:strCache>
            </c:strRef>
          </c:tx>
          <c:spPr>
            <a:solidFill>
              <a:schemeClr val="accent4">
                <a:lumMod val="60000"/>
              </a:schemeClr>
            </a:solidFill>
            <a:ln>
              <a:noFill/>
            </a:ln>
            <a:effectLst/>
          </c:spPr>
          <c:invertIfNegative val="0"/>
          <c:val>
            <c:numRef>
              <c:f>[1]GOLD!$Q$202</c:f>
              <c:numCache>
                <c:formatCode>General</c:formatCode>
                <c:ptCount val="1"/>
                <c:pt idx="0">
                  <c:v>1.6400000000000001E-7</c:v>
                </c:pt>
              </c:numCache>
            </c:numRef>
          </c:val>
          <c:extLst>
            <c:ext xmlns:c16="http://schemas.microsoft.com/office/drawing/2014/chart" uri="{C3380CC4-5D6E-409C-BE32-E72D297353CC}">
              <c16:uniqueId val="{00000009-B92F-4F05-A5A2-F12888F4DA7E}"/>
            </c:ext>
          </c:extLst>
        </c:ser>
        <c:ser>
          <c:idx val="10"/>
          <c:order val="10"/>
          <c:tx>
            <c:strRef>
              <c:f>[1]GOLD!$P$203</c:f>
              <c:strCache>
                <c:ptCount val="1"/>
                <c:pt idx="0">
                  <c:v>Acidification</c:v>
                </c:pt>
              </c:strCache>
            </c:strRef>
          </c:tx>
          <c:spPr>
            <a:solidFill>
              <a:schemeClr val="accent2">
                <a:lumMod val="40000"/>
                <a:lumOff val="60000"/>
              </a:schemeClr>
            </a:solidFill>
            <a:ln>
              <a:solidFill>
                <a:schemeClr val="accent2">
                  <a:lumMod val="40000"/>
                  <a:lumOff val="60000"/>
                </a:schemeClr>
              </a:solidFill>
            </a:ln>
            <a:effectLst/>
          </c:spPr>
          <c:invertIfNegative val="0"/>
          <c:val>
            <c:numRef>
              <c:f>[1]GOLD!$Q$203</c:f>
              <c:numCache>
                <c:formatCode>General</c:formatCode>
                <c:ptCount val="1"/>
                <c:pt idx="0">
                  <c:v>2.2600000000000001E-7</c:v>
                </c:pt>
              </c:numCache>
            </c:numRef>
          </c:val>
          <c:extLst>
            <c:ext xmlns:c16="http://schemas.microsoft.com/office/drawing/2014/chart" uri="{C3380CC4-5D6E-409C-BE32-E72D297353CC}">
              <c16:uniqueId val="{0000000A-B92F-4F05-A5A2-F12888F4DA7E}"/>
            </c:ext>
          </c:extLst>
        </c:ser>
        <c:ser>
          <c:idx val="11"/>
          <c:order val="11"/>
          <c:tx>
            <c:strRef>
              <c:f>[1]GOLD!$P$204</c:f>
              <c:strCache>
                <c:ptCount val="1"/>
                <c:pt idx="0">
                  <c:v>Eutrophication</c:v>
                </c:pt>
              </c:strCache>
            </c:strRef>
          </c:tx>
          <c:spPr>
            <a:solidFill>
              <a:schemeClr val="accent2">
                <a:lumMod val="40000"/>
                <a:lumOff val="60000"/>
              </a:schemeClr>
            </a:solidFill>
            <a:ln>
              <a:solidFill>
                <a:schemeClr val="accent2">
                  <a:lumMod val="40000"/>
                  <a:lumOff val="60000"/>
                </a:schemeClr>
              </a:solidFill>
            </a:ln>
            <a:effectLst/>
          </c:spPr>
          <c:invertIfNegative val="0"/>
          <c:val>
            <c:numRef>
              <c:f>[1]GOLD!$Q$204</c:f>
              <c:numCache>
                <c:formatCode>General</c:formatCode>
                <c:ptCount val="1"/>
                <c:pt idx="0">
                  <c:v>7.4900000000000005E-7</c:v>
                </c:pt>
              </c:numCache>
            </c:numRef>
          </c:val>
          <c:extLst>
            <c:ext xmlns:c16="http://schemas.microsoft.com/office/drawing/2014/chart" uri="{C3380CC4-5D6E-409C-BE32-E72D297353CC}">
              <c16:uniqueId val="{0000000B-B92F-4F05-A5A2-F12888F4DA7E}"/>
            </c:ext>
          </c:extLst>
        </c:ser>
        <c:ser>
          <c:idx val="12"/>
          <c:order val="12"/>
          <c:tx>
            <c:strRef>
              <c:f>[1]GOLD!$P$205</c:f>
              <c:strCache>
                <c:ptCount val="1"/>
                <c:pt idx="0">
                  <c:v>Land Use</c:v>
                </c:pt>
              </c:strCache>
            </c:strRef>
          </c:tx>
          <c:spPr>
            <a:solidFill>
              <a:srgbClr val="FF0000"/>
            </a:solidFill>
            <a:ln>
              <a:solidFill>
                <a:srgbClr val="FF0000"/>
              </a:solidFill>
            </a:ln>
            <a:effectLst/>
          </c:spPr>
          <c:invertIfNegative val="0"/>
          <c:val>
            <c:numRef>
              <c:f>[1]GOLD!$Q$205</c:f>
              <c:numCache>
                <c:formatCode>General</c:formatCode>
                <c:ptCount val="1"/>
                <c:pt idx="0">
                  <c:v>2.5799999999999999E-6</c:v>
                </c:pt>
              </c:numCache>
            </c:numRef>
          </c:val>
          <c:extLst>
            <c:ext xmlns:c16="http://schemas.microsoft.com/office/drawing/2014/chart" uri="{C3380CC4-5D6E-409C-BE32-E72D297353CC}">
              <c16:uniqueId val="{0000000C-B92F-4F05-A5A2-F12888F4DA7E}"/>
            </c:ext>
          </c:extLst>
        </c:ser>
        <c:ser>
          <c:idx val="13"/>
          <c:order val="13"/>
          <c:tx>
            <c:strRef>
              <c:f>[1]GOLD!$P$206</c:f>
              <c:strCache>
                <c:ptCount val="1"/>
              </c:strCache>
            </c:strRef>
          </c:tx>
          <c:spPr>
            <a:solidFill>
              <a:schemeClr val="accent2">
                <a:lumMod val="80000"/>
                <a:lumOff val="20000"/>
              </a:schemeClr>
            </a:solidFill>
            <a:ln>
              <a:noFill/>
            </a:ln>
            <a:effectLst/>
          </c:spPr>
          <c:invertIfNegative val="0"/>
          <c:val>
            <c:numRef>
              <c:f>[1]GOLD!$Q$206</c:f>
              <c:numCache>
                <c:formatCode>General</c:formatCode>
                <c:ptCount val="1"/>
                <c:pt idx="0">
                  <c:v>9.9299999999999998E-6</c:v>
                </c:pt>
              </c:numCache>
            </c:numRef>
          </c:val>
          <c:extLst>
            <c:ext xmlns:c16="http://schemas.microsoft.com/office/drawing/2014/chart" uri="{C3380CC4-5D6E-409C-BE32-E72D297353CC}">
              <c16:uniqueId val="{0000000D-B92F-4F05-A5A2-F12888F4DA7E}"/>
            </c:ext>
          </c:extLst>
        </c:ser>
        <c:ser>
          <c:idx val="14"/>
          <c:order val="14"/>
          <c:tx>
            <c:strRef>
              <c:f>[1]GOLD!$P$207</c:f>
              <c:strCache>
                <c:ptCount val="1"/>
              </c:strCache>
            </c:strRef>
          </c:tx>
          <c:spPr>
            <a:solidFill>
              <a:schemeClr val="accent3">
                <a:lumMod val="80000"/>
                <a:lumOff val="20000"/>
              </a:schemeClr>
            </a:solidFill>
            <a:ln>
              <a:noFill/>
            </a:ln>
            <a:effectLst/>
          </c:spPr>
          <c:invertIfNegative val="0"/>
          <c:val>
            <c:numRef>
              <c:f>[1]GOLD!$Q$207</c:f>
              <c:numCache>
                <c:formatCode>General</c:formatCode>
                <c:ptCount val="1"/>
                <c:pt idx="0">
                  <c:v>3.1499999999999999E-6</c:v>
                </c:pt>
              </c:numCache>
            </c:numRef>
          </c:val>
          <c:extLst>
            <c:ext xmlns:c16="http://schemas.microsoft.com/office/drawing/2014/chart" uri="{C3380CC4-5D6E-409C-BE32-E72D297353CC}">
              <c16:uniqueId val="{0000000E-B92F-4F05-A5A2-F12888F4DA7E}"/>
            </c:ext>
          </c:extLst>
        </c:ser>
        <c:ser>
          <c:idx val="15"/>
          <c:order val="15"/>
          <c:tx>
            <c:strRef>
              <c:f>[1]GOLD!$P$208</c:f>
              <c:strCache>
                <c:ptCount val="1"/>
                <c:pt idx="0">
                  <c:v>Metal depletion</c:v>
                </c:pt>
              </c:strCache>
            </c:strRef>
          </c:tx>
          <c:spPr>
            <a:solidFill>
              <a:schemeClr val="accent4">
                <a:lumMod val="75000"/>
              </a:schemeClr>
            </a:solidFill>
            <a:ln>
              <a:solidFill>
                <a:schemeClr val="accent4">
                  <a:lumMod val="75000"/>
                </a:schemeClr>
              </a:solidFill>
            </a:ln>
            <a:effectLst/>
          </c:spPr>
          <c:invertIfNegative val="0"/>
          <c:val>
            <c:numRef>
              <c:f>[1]GOLD!$Q$208</c:f>
              <c:numCache>
                <c:formatCode>General</c:formatCode>
                <c:ptCount val="1"/>
                <c:pt idx="0">
                  <c:v>692</c:v>
                </c:pt>
              </c:numCache>
            </c:numRef>
          </c:val>
          <c:extLst>
            <c:ext xmlns:c16="http://schemas.microsoft.com/office/drawing/2014/chart" uri="{C3380CC4-5D6E-409C-BE32-E72D297353CC}">
              <c16:uniqueId val="{0000000F-B92F-4F05-A5A2-F12888F4DA7E}"/>
            </c:ext>
          </c:extLst>
        </c:ser>
        <c:ser>
          <c:idx val="16"/>
          <c:order val="16"/>
          <c:tx>
            <c:strRef>
              <c:f>[1]GOLD!$P$209</c:f>
              <c:strCache>
                <c:ptCount val="1"/>
                <c:pt idx="0">
                  <c:v>Fossile Fuels</c:v>
                </c:pt>
              </c:strCache>
            </c:strRef>
          </c:tx>
          <c:spPr>
            <a:solidFill>
              <a:schemeClr val="accent4">
                <a:lumMod val="60000"/>
                <a:lumOff val="40000"/>
              </a:schemeClr>
            </a:solidFill>
            <a:ln>
              <a:solidFill>
                <a:schemeClr val="accent4">
                  <a:lumMod val="60000"/>
                  <a:lumOff val="40000"/>
                </a:schemeClr>
              </a:solidFill>
            </a:ln>
            <a:effectLst/>
          </c:spPr>
          <c:invertIfNegative val="0"/>
          <c:val>
            <c:numRef>
              <c:f>[1]GOLD!$Q$209</c:f>
              <c:numCache>
                <c:formatCode>General</c:formatCode>
                <c:ptCount val="1"/>
                <c:pt idx="0">
                  <c:v>318</c:v>
                </c:pt>
              </c:numCache>
            </c:numRef>
          </c:val>
          <c:extLst>
            <c:ext xmlns:c16="http://schemas.microsoft.com/office/drawing/2014/chart" uri="{C3380CC4-5D6E-409C-BE32-E72D297353CC}">
              <c16:uniqueId val="{00000010-B92F-4F05-A5A2-F12888F4DA7E}"/>
            </c:ext>
          </c:extLst>
        </c:ser>
        <c:dLbls>
          <c:showLegendKey val="0"/>
          <c:showVal val="0"/>
          <c:showCatName val="0"/>
          <c:showSerName val="0"/>
          <c:showPercent val="0"/>
          <c:showBubbleSize val="0"/>
        </c:dLbls>
        <c:gapWidth val="150"/>
        <c:overlap val="100"/>
        <c:axId val="217281919"/>
        <c:axId val="217276927"/>
      </c:barChart>
      <c:catAx>
        <c:axId val="21728191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7276927"/>
        <c:crosses val="autoZero"/>
        <c:auto val="1"/>
        <c:lblAlgn val="ctr"/>
        <c:lblOffset val="100"/>
        <c:noMultiLvlLbl val="0"/>
      </c:catAx>
      <c:valAx>
        <c:axId val="217276927"/>
        <c:scaling>
          <c:orientation val="minMax"/>
          <c:max val="110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7281919"/>
        <c:crosses val="autoZero"/>
        <c:crossBetween val="between"/>
      </c:valAx>
      <c:spPr>
        <a:noFill/>
        <a:ln>
          <a:noFill/>
        </a:ln>
        <a:effectLst/>
      </c:spPr>
    </c:plotArea>
    <c:legend>
      <c:legendPos val="b"/>
      <c:legendEntry>
        <c:idx val="5"/>
        <c:delete val="1"/>
      </c:legendEntry>
      <c:legendEntry>
        <c:idx val="6"/>
        <c:delete val="1"/>
      </c:legendEntry>
      <c:legendEntry>
        <c:idx val="8"/>
        <c:delete val="1"/>
      </c:legendEntry>
      <c:legendEntry>
        <c:idx val="9"/>
        <c:delete val="1"/>
      </c:legendEntry>
      <c:legendEntry>
        <c:idx val="13"/>
        <c:delete val="1"/>
      </c:legendEntry>
      <c:legendEntry>
        <c:idx val="14"/>
        <c:delete val="1"/>
      </c:legendEntry>
      <c:layout>
        <c:manualLayout>
          <c:xMode val="edge"/>
          <c:yMode val="edge"/>
          <c:x val="4.5798007124193477E-2"/>
          <c:y val="0.8335397334091994"/>
          <c:w val="0.89460084578815302"/>
          <c:h val="0.1465349889966446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de-DE" sz="1100" b="0" i="0" baseline="0">
                <a:effectLst/>
              </a:rPr>
              <a:t>Eco-indicator [Pt]</a:t>
            </a:r>
            <a:endParaRPr lang="de-DE" sz="1100">
              <a:effectLst/>
            </a:endParaRPr>
          </a:p>
          <a:p>
            <a:pPr>
              <a:defRPr sz="1100"/>
            </a:pPr>
            <a:r>
              <a:rPr lang="de-DE" sz="1100" b="1" i="0" baseline="0">
                <a:effectLst/>
              </a:rPr>
              <a:t>0,1 kg Gold, electronic scrap</a:t>
            </a:r>
            <a:endParaRPr lang="de-DE" sz="1100">
              <a:effectLst/>
            </a:endParaRPr>
          </a:p>
          <a:p>
            <a:pPr>
              <a:defRPr sz="1100"/>
            </a:pPr>
            <a:r>
              <a:rPr lang="de-DE" sz="1100" b="0" i="0" baseline="0">
                <a:effectLst/>
              </a:rPr>
              <a:t>Daten erhoben mit SimaPro5; Methode Eco-indicator 99</a:t>
            </a:r>
          </a:p>
          <a:p>
            <a:pPr>
              <a:defRPr sz="1100"/>
            </a:pPr>
            <a:r>
              <a:rPr lang="de-DE" sz="1100">
                <a:effectLst/>
              </a:rPr>
              <a:t>Data collected with SimaPro5; method Eco-indicator 99</a:t>
            </a:r>
          </a:p>
        </c:rich>
      </c:tx>
      <c:layout>
        <c:manualLayout>
          <c:xMode val="edge"/>
          <c:yMode val="edge"/>
          <c:x val="0.25396546123456454"/>
          <c:y val="2.831858407079646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3.9889602641026478E-2"/>
          <c:y val="0.4021567834994077"/>
          <c:w val="0.88420929576714191"/>
          <c:h val="0.21121545975814171"/>
        </c:manualLayout>
      </c:layout>
      <c:barChart>
        <c:barDir val="bar"/>
        <c:grouping val="stacked"/>
        <c:varyColors val="0"/>
        <c:ser>
          <c:idx val="0"/>
          <c:order val="0"/>
          <c:tx>
            <c:strRef>
              <c:f>[1]GOLD!$P$193</c:f>
              <c:strCache>
                <c:ptCount val="1"/>
                <c:pt idx="0">
                  <c:v>Carcinogens/Toxicity</c:v>
                </c:pt>
              </c:strCache>
            </c:strRef>
          </c:tx>
          <c:spPr>
            <a:solidFill>
              <a:srgbClr val="7030A0"/>
            </a:solidFill>
            <a:ln>
              <a:solidFill>
                <a:srgbClr val="7030A0"/>
              </a:solidFill>
            </a:ln>
            <a:effectLst/>
          </c:spPr>
          <c:invertIfNegative val="0"/>
          <c:val>
            <c:numRef>
              <c:f>[1]GOLD!$Q$193</c:f>
              <c:numCache>
                <c:formatCode>General</c:formatCode>
                <c:ptCount val="1"/>
                <c:pt idx="0">
                  <c:v>1.6E-2</c:v>
                </c:pt>
              </c:numCache>
            </c:numRef>
          </c:val>
          <c:extLst>
            <c:ext xmlns:c16="http://schemas.microsoft.com/office/drawing/2014/chart" uri="{C3380CC4-5D6E-409C-BE32-E72D297353CC}">
              <c16:uniqueId val="{00000000-FD88-4F52-A27B-6001CFCBBBE6}"/>
            </c:ext>
          </c:extLst>
        </c:ser>
        <c:ser>
          <c:idx val="1"/>
          <c:order val="1"/>
          <c:tx>
            <c:strRef>
              <c:f>[1]GOLD!$P$194</c:f>
              <c:strCache>
                <c:ptCount val="1"/>
                <c:pt idx="0">
                  <c:v>Resp. Organics/Inorganic</c:v>
                </c:pt>
              </c:strCache>
            </c:strRef>
          </c:tx>
          <c:spPr>
            <a:solidFill>
              <a:srgbClr val="00B0F0"/>
            </a:solidFill>
            <a:ln>
              <a:solidFill>
                <a:srgbClr val="00B0F0"/>
              </a:solidFill>
            </a:ln>
            <a:effectLst/>
          </c:spPr>
          <c:invertIfNegative val="0"/>
          <c:val>
            <c:numRef>
              <c:f>[1]GOLD!$Q$194</c:f>
              <c:numCache>
                <c:formatCode>General</c:formatCode>
                <c:ptCount val="1"/>
                <c:pt idx="0">
                  <c:v>1.01E-2</c:v>
                </c:pt>
              </c:numCache>
            </c:numRef>
          </c:val>
          <c:extLst>
            <c:ext xmlns:c16="http://schemas.microsoft.com/office/drawing/2014/chart" uri="{C3380CC4-5D6E-409C-BE32-E72D297353CC}">
              <c16:uniqueId val="{00000001-FD88-4F52-A27B-6001CFCBBBE6}"/>
            </c:ext>
          </c:extLst>
        </c:ser>
        <c:ser>
          <c:idx val="2"/>
          <c:order val="2"/>
          <c:tx>
            <c:strRef>
              <c:f>[1]GOLD!$P$195</c:f>
              <c:strCache>
                <c:ptCount val="1"/>
                <c:pt idx="0">
                  <c:v>Climate Change</c:v>
                </c:pt>
              </c:strCache>
            </c:strRef>
          </c:tx>
          <c:spPr>
            <a:solidFill>
              <a:srgbClr val="92D050"/>
            </a:solidFill>
            <a:ln>
              <a:solidFill>
                <a:srgbClr val="92D050"/>
              </a:solidFill>
            </a:ln>
            <a:effectLst/>
          </c:spPr>
          <c:invertIfNegative val="0"/>
          <c:val>
            <c:numRef>
              <c:f>[1]GOLD!$Q$195</c:f>
              <c:numCache>
                <c:formatCode>General</c:formatCode>
                <c:ptCount val="1"/>
                <c:pt idx="0">
                  <c:v>5.7299999999999997E-5</c:v>
                </c:pt>
              </c:numCache>
            </c:numRef>
          </c:val>
          <c:extLst>
            <c:ext xmlns:c16="http://schemas.microsoft.com/office/drawing/2014/chart" uri="{C3380CC4-5D6E-409C-BE32-E72D297353CC}">
              <c16:uniqueId val="{00000002-FD88-4F52-A27B-6001CFCBBBE6}"/>
            </c:ext>
          </c:extLst>
        </c:ser>
        <c:ser>
          <c:idx val="3"/>
          <c:order val="3"/>
          <c:tx>
            <c:strRef>
              <c:f>[1]GOLD!$P$196</c:f>
              <c:strCache>
                <c:ptCount val="1"/>
                <c:pt idx="0">
                  <c:v>Radiation</c:v>
                </c:pt>
              </c:strCache>
            </c:strRef>
          </c:tx>
          <c:spPr>
            <a:solidFill>
              <a:schemeClr val="accent6">
                <a:lumMod val="40000"/>
                <a:lumOff val="60000"/>
              </a:schemeClr>
            </a:solidFill>
            <a:ln>
              <a:solidFill>
                <a:schemeClr val="accent6">
                  <a:lumMod val="40000"/>
                  <a:lumOff val="60000"/>
                </a:schemeClr>
              </a:solidFill>
            </a:ln>
            <a:effectLst/>
          </c:spPr>
          <c:invertIfNegative val="0"/>
          <c:val>
            <c:numRef>
              <c:f>[1]GOLD!$Q$196</c:f>
              <c:numCache>
                <c:formatCode>General</c:formatCode>
                <c:ptCount val="1"/>
                <c:pt idx="0">
                  <c:v>1.8099999999999999E-5</c:v>
                </c:pt>
              </c:numCache>
            </c:numRef>
          </c:val>
          <c:extLst>
            <c:ext xmlns:c16="http://schemas.microsoft.com/office/drawing/2014/chart" uri="{C3380CC4-5D6E-409C-BE32-E72D297353CC}">
              <c16:uniqueId val="{00000003-FD88-4F52-A27B-6001CFCBBBE6}"/>
            </c:ext>
          </c:extLst>
        </c:ser>
        <c:ser>
          <c:idx val="4"/>
          <c:order val="4"/>
          <c:tx>
            <c:strRef>
              <c:f>[1]GOLD!$P$197</c:f>
              <c:strCache>
                <c:ptCount val="1"/>
                <c:pt idx="0">
                  <c:v>Ozone Layer</c:v>
                </c:pt>
              </c:strCache>
            </c:strRef>
          </c:tx>
          <c:spPr>
            <a:solidFill>
              <a:srgbClr val="FFFF00"/>
            </a:solidFill>
            <a:ln>
              <a:solidFill>
                <a:srgbClr val="FFFF00"/>
              </a:solidFill>
            </a:ln>
            <a:effectLst/>
          </c:spPr>
          <c:invertIfNegative val="0"/>
          <c:val>
            <c:numRef>
              <c:f>[1]GOLD!$Q$197</c:f>
              <c:numCache>
                <c:formatCode>General</c:formatCode>
                <c:ptCount val="1"/>
                <c:pt idx="0">
                  <c:v>1.2100000000000001E-6</c:v>
                </c:pt>
              </c:numCache>
            </c:numRef>
          </c:val>
          <c:extLst>
            <c:ext xmlns:c16="http://schemas.microsoft.com/office/drawing/2014/chart" uri="{C3380CC4-5D6E-409C-BE32-E72D297353CC}">
              <c16:uniqueId val="{00000004-FD88-4F52-A27B-6001CFCBBBE6}"/>
            </c:ext>
          </c:extLst>
        </c:ser>
        <c:ser>
          <c:idx val="5"/>
          <c:order val="5"/>
          <c:tx>
            <c:strRef>
              <c:f>[1]GOLD!$P$198</c:f>
              <c:strCache>
                <c:ptCount val="1"/>
              </c:strCache>
            </c:strRef>
          </c:tx>
          <c:spPr>
            <a:solidFill>
              <a:schemeClr val="accent6"/>
            </a:solidFill>
            <a:ln>
              <a:noFill/>
            </a:ln>
            <a:effectLst/>
          </c:spPr>
          <c:invertIfNegative val="0"/>
          <c:val>
            <c:numRef>
              <c:f>[1]GOLD!$Q$198</c:f>
              <c:numCache>
                <c:formatCode>General</c:formatCode>
                <c:ptCount val="1"/>
                <c:pt idx="0">
                  <c:v>7.37E-7</c:v>
                </c:pt>
              </c:numCache>
            </c:numRef>
          </c:val>
          <c:extLst>
            <c:ext xmlns:c16="http://schemas.microsoft.com/office/drawing/2014/chart" uri="{C3380CC4-5D6E-409C-BE32-E72D297353CC}">
              <c16:uniqueId val="{00000005-FD88-4F52-A27B-6001CFCBBBE6}"/>
            </c:ext>
          </c:extLst>
        </c:ser>
        <c:ser>
          <c:idx val="6"/>
          <c:order val="6"/>
          <c:tx>
            <c:strRef>
              <c:f>[1]GOLD!$P$199</c:f>
              <c:strCache>
                <c:ptCount val="1"/>
              </c:strCache>
            </c:strRef>
          </c:tx>
          <c:spPr>
            <a:solidFill>
              <a:schemeClr val="accent1">
                <a:lumMod val="60000"/>
              </a:schemeClr>
            </a:solidFill>
            <a:ln>
              <a:noFill/>
            </a:ln>
            <a:effectLst/>
          </c:spPr>
          <c:invertIfNegative val="0"/>
          <c:val>
            <c:numRef>
              <c:f>[1]GOLD!$Q$199</c:f>
              <c:numCache>
                <c:formatCode>General</c:formatCode>
                <c:ptCount val="1"/>
                <c:pt idx="0">
                  <c:v>5.64E-3</c:v>
                </c:pt>
              </c:numCache>
            </c:numRef>
          </c:val>
          <c:extLst>
            <c:ext xmlns:c16="http://schemas.microsoft.com/office/drawing/2014/chart" uri="{C3380CC4-5D6E-409C-BE32-E72D297353CC}">
              <c16:uniqueId val="{00000006-FD88-4F52-A27B-6001CFCBBBE6}"/>
            </c:ext>
          </c:extLst>
        </c:ser>
        <c:ser>
          <c:idx val="7"/>
          <c:order val="7"/>
          <c:tx>
            <c:strRef>
              <c:f>[1]GOLD!$P$200</c:f>
              <c:strCache>
                <c:ptCount val="1"/>
                <c:pt idx="0">
                  <c:v>Ecotoxicity</c:v>
                </c:pt>
              </c:strCache>
            </c:strRef>
          </c:tx>
          <c:spPr>
            <a:solidFill>
              <a:srgbClr val="FFC000"/>
            </a:solidFill>
            <a:ln>
              <a:solidFill>
                <a:srgbClr val="FFC000"/>
              </a:solidFill>
            </a:ln>
            <a:effectLst/>
          </c:spPr>
          <c:invertIfNegative val="0"/>
          <c:val>
            <c:numRef>
              <c:f>[1]GOLD!$Q$200</c:f>
              <c:numCache>
                <c:formatCode>General</c:formatCode>
                <c:ptCount val="1"/>
                <c:pt idx="0">
                  <c:v>3.9600000000000002E-6</c:v>
                </c:pt>
              </c:numCache>
            </c:numRef>
          </c:val>
          <c:extLst>
            <c:ext xmlns:c16="http://schemas.microsoft.com/office/drawing/2014/chart" uri="{C3380CC4-5D6E-409C-BE32-E72D297353CC}">
              <c16:uniqueId val="{00000007-FD88-4F52-A27B-6001CFCBBBE6}"/>
            </c:ext>
          </c:extLst>
        </c:ser>
        <c:ser>
          <c:idx val="8"/>
          <c:order val="8"/>
          <c:tx>
            <c:strRef>
              <c:f>[1]GOLD!$P$201</c:f>
              <c:strCache>
                <c:ptCount val="1"/>
              </c:strCache>
            </c:strRef>
          </c:tx>
          <c:spPr>
            <a:solidFill>
              <a:schemeClr val="accent3">
                <a:lumMod val="60000"/>
              </a:schemeClr>
            </a:solidFill>
            <a:ln>
              <a:noFill/>
            </a:ln>
            <a:effectLst/>
          </c:spPr>
          <c:invertIfNegative val="0"/>
          <c:val>
            <c:numRef>
              <c:f>[1]GOLD!$Q$201</c:f>
              <c:numCache>
                <c:formatCode>General</c:formatCode>
                <c:ptCount val="1"/>
                <c:pt idx="0">
                  <c:v>7.0299999999999998E-7</c:v>
                </c:pt>
              </c:numCache>
            </c:numRef>
          </c:val>
          <c:extLst>
            <c:ext xmlns:c16="http://schemas.microsoft.com/office/drawing/2014/chart" uri="{C3380CC4-5D6E-409C-BE32-E72D297353CC}">
              <c16:uniqueId val="{00000008-FD88-4F52-A27B-6001CFCBBBE6}"/>
            </c:ext>
          </c:extLst>
        </c:ser>
        <c:ser>
          <c:idx val="9"/>
          <c:order val="9"/>
          <c:tx>
            <c:strRef>
              <c:f>[1]GOLD!$P$202</c:f>
              <c:strCache>
                <c:ptCount val="1"/>
              </c:strCache>
            </c:strRef>
          </c:tx>
          <c:spPr>
            <a:solidFill>
              <a:schemeClr val="accent4">
                <a:lumMod val="60000"/>
              </a:schemeClr>
            </a:solidFill>
            <a:ln>
              <a:noFill/>
            </a:ln>
            <a:effectLst/>
          </c:spPr>
          <c:invertIfNegative val="0"/>
          <c:val>
            <c:numRef>
              <c:f>[1]GOLD!$Q$202</c:f>
              <c:numCache>
                <c:formatCode>General</c:formatCode>
                <c:ptCount val="1"/>
                <c:pt idx="0">
                  <c:v>1.6400000000000001E-7</c:v>
                </c:pt>
              </c:numCache>
            </c:numRef>
          </c:val>
          <c:extLst>
            <c:ext xmlns:c16="http://schemas.microsoft.com/office/drawing/2014/chart" uri="{C3380CC4-5D6E-409C-BE32-E72D297353CC}">
              <c16:uniqueId val="{00000009-FD88-4F52-A27B-6001CFCBBBE6}"/>
            </c:ext>
          </c:extLst>
        </c:ser>
        <c:ser>
          <c:idx val="10"/>
          <c:order val="10"/>
          <c:tx>
            <c:strRef>
              <c:f>[1]GOLD!$P$203</c:f>
              <c:strCache>
                <c:ptCount val="1"/>
                <c:pt idx="0">
                  <c:v>Acidification</c:v>
                </c:pt>
              </c:strCache>
            </c:strRef>
          </c:tx>
          <c:spPr>
            <a:solidFill>
              <a:schemeClr val="accent2">
                <a:lumMod val="20000"/>
                <a:lumOff val="80000"/>
              </a:schemeClr>
            </a:solidFill>
            <a:ln>
              <a:noFill/>
            </a:ln>
            <a:effectLst/>
          </c:spPr>
          <c:invertIfNegative val="0"/>
          <c:val>
            <c:numRef>
              <c:f>[1]GOLD!$Q$203</c:f>
              <c:numCache>
                <c:formatCode>General</c:formatCode>
                <c:ptCount val="1"/>
                <c:pt idx="0">
                  <c:v>2.2600000000000001E-7</c:v>
                </c:pt>
              </c:numCache>
            </c:numRef>
          </c:val>
          <c:extLst>
            <c:ext xmlns:c16="http://schemas.microsoft.com/office/drawing/2014/chart" uri="{C3380CC4-5D6E-409C-BE32-E72D297353CC}">
              <c16:uniqueId val="{0000000A-FD88-4F52-A27B-6001CFCBBBE6}"/>
            </c:ext>
          </c:extLst>
        </c:ser>
        <c:ser>
          <c:idx val="11"/>
          <c:order val="11"/>
          <c:tx>
            <c:strRef>
              <c:f>[1]GOLD!$P$204</c:f>
              <c:strCache>
                <c:ptCount val="1"/>
                <c:pt idx="0">
                  <c:v>Eutrophication</c:v>
                </c:pt>
              </c:strCache>
            </c:strRef>
          </c:tx>
          <c:spPr>
            <a:solidFill>
              <a:schemeClr val="accent2">
                <a:lumMod val="20000"/>
                <a:lumOff val="80000"/>
              </a:schemeClr>
            </a:solidFill>
            <a:ln>
              <a:solidFill>
                <a:schemeClr val="accent2">
                  <a:lumMod val="20000"/>
                  <a:lumOff val="80000"/>
                </a:schemeClr>
              </a:solidFill>
            </a:ln>
            <a:effectLst/>
          </c:spPr>
          <c:invertIfNegative val="0"/>
          <c:val>
            <c:numRef>
              <c:f>[1]GOLD!$Q$204</c:f>
              <c:numCache>
                <c:formatCode>General</c:formatCode>
                <c:ptCount val="1"/>
                <c:pt idx="0">
                  <c:v>7.4900000000000005E-7</c:v>
                </c:pt>
              </c:numCache>
            </c:numRef>
          </c:val>
          <c:extLst>
            <c:ext xmlns:c16="http://schemas.microsoft.com/office/drawing/2014/chart" uri="{C3380CC4-5D6E-409C-BE32-E72D297353CC}">
              <c16:uniqueId val="{0000000B-FD88-4F52-A27B-6001CFCBBBE6}"/>
            </c:ext>
          </c:extLst>
        </c:ser>
        <c:ser>
          <c:idx val="12"/>
          <c:order val="12"/>
          <c:tx>
            <c:strRef>
              <c:f>[1]GOLD!$P$205</c:f>
              <c:strCache>
                <c:ptCount val="1"/>
                <c:pt idx="0">
                  <c:v>Land Use</c:v>
                </c:pt>
              </c:strCache>
            </c:strRef>
          </c:tx>
          <c:spPr>
            <a:solidFill>
              <a:srgbClr val="FF0000"/>
            </a:solidFill>
            <a:ln>
              <a:solidFill>
                <a:srgbClr val="FF0000"/>
              </a:solidFill>
            </a:ln>
            <a:effectLst/>
          </c:spPr>
          <c:invertIfNegative val="0"/>
          <c:val>
            <c:numRef>
              <c:f>[1]GOLD!$Q$205</c:f>
              <c:numCache>
                <c:formatCode>General</c:formatCode>
                <c:ptCount val="1"/>
                <c:pt idx="0">
                  <c:v>2.5799999999999999E-6</c:v>
                </c:pt>
              </c:numCache>
            </c:numRef>
          </c:val>
          <c:extLst>
            <c:ext xmlns:c16="http://schemas.microsoft.com/office/drawing/2014/chart" uri="{C3380CC4-5D6E-409C-BE32-E72D297353CC}">
              <c16:uniqueId val="{0000000C-FD88-4F52-A27B-6001CFCBBBE6}"/>
            </c:ext>
          </c:extLst>
        </c:ser>
        <c:ser>
          <c:idx val="13"/>
          <c:order val="13"/>
          <c:tx>
            <c:strRef>
              <c:f>[1]GOLD!$P$206</c:f>
              <c:strCache>
                <c:ptCount val="1"/>
              </c:strCache>
            </c:strRef>
          </c:tx>
          <c:spPr>
            <a:solidFill>
              <a:schemeClr val="accent2">
                <a:lumMod val="80000"/>
                <a:lumOff val="20000"/>
              </a:schemeClr>
            </a:solidFill>
            <a:ln>
              <a:noFill/>
            </a:ln>
            <a:effectLst/>
          </c:spPr>
          <c:invertIfNegative val="0"/>
          <c:val>
            <c:numRef>
              <c:f>[1]GOLD!$Q$206</c:f>
              <c:numCache>
                <c:formatCode>General</c:formatCode>
                <c:ptCount val="1"/>
                <c:pt idx="0">
                  <c:v>9.9299999999999998E-6</c:v>
                </c:pt>
              </c:numCache>
            </c:numRef>
          </c:val>
          <c:extLst>
            <c:ext xmlns:c16="http://schemas.microsoft.com/office/drawing/2014/chart" uri="{C3380CC4-5D6E-409C-BE32-E72D297353CC}">
              <c16:uniqueId val="{0000000D-FD88-4F52-A27B-6001CFCBBBE6}"/>
            </c:ext>
          </c:extLst>
        </c:ser>
        <c:ser>
          <c:idx val="14"/>
          <c:order val="14"/>
          <c:tx>
            <c:strRef>
              <c:f>[1]GOLD!$P$207</c:f>
              <c:strCache>
                <c:ptCount val="1"/>
              </c:strCache>
            </c:strRef>
          </c:tx>
          <c:spPr>
            <a:solidFill>
              <a:schemeClr val="accent3">
                <a:lumMod val="80000"/>
                <a:lumOff val="20000"/>
              </a:schemeClr>
            </a:solidFill>
            <a:ln>
              <a:noFill/>
            </a:ln>
            <a:effectLst/>
          </c:spPr>
          <c:invertIfNegative val="0"/>
          <c:val>
            <c:numRef>
              <c:f>[1]GOLD!$Q$207</c:f>
              <c:numCache>
                <c:formatCode>General</c:formatCode>
                <c:ptCount val="1"/>
                <c:pt idx="0">
                  <c:v>3.1499999999999999E-6</c:v>
                </c:pt>
              </c:numCache>
            </c:numRef>
          </c:val>
          <c:extLst>
            <c:ext xmlns:c16="http://schemas.microsoft.com/office/drawing/2014/chart" uri="{C3380CC4-5D6E-409C-BE32-E72D297353CC}">
              <c16:uniqueId val="{0000000E-FD88-4F52-A27B-6001CFCBBBE6}"/>
            </c:ext>
          </c:extLst>
        </c:ser>
        <c:ser>
          <c:idx val="15"/>
          <c:order val="15"/>
          <c:tx>
            <c:strRef>
              <c:f>[1]GOLD!$P$208</c:f>
              <c:strCache>
                <c:ptCount val="1"/>
                <c:pt idx="0">
                  <c:v>Metal depletion</c:v>
                </c:pt>
              </c:strCache>
            </c:strRef>
          </c:tx>
          <c:spPr>
            <a:solidFill>
              <a:schemeClr val="accent4">
                <a:lumMod val="75000"/>
              </a:schemeClr>
            </a:solidFill>
            <a:ln>
              <a:solidFill>
                <a:schemeClr val="accent4">
                  <a:lumMod val="75000"/>
                </a:schemeClr>
              </a:solidFill>
            </a:ln>
            <a:effectLst/>
          </c:spPr>
          <c:invertIfNegative val="0"/>
          <c:val>
            <c:numRef>
              <c:f>[1]GOLD!$Q$208</c:f>
              <c:numCache>
                <c:formatCode>General</c:formatCode>
                <c:ptCount val="1"/>
                <c:pt idx="0">
                  <c:v>692</c:v>
                </c:pt>
              </c:numCache>
            </c:numRef>
          </c:val>
          <c:extLst>
            <c:ext xmlns:c16="http://schemas.microsoft.com/office/drawing/2014/chart" uri="{C3380CC4-5D6E-409C-BE32-E72D297353CC}">
              <c16:uniqueId val="{0000000F-FD88-4F52-A27B-6001CFCBBBE6}"/>
            </c:ext>
          </c:extLst>
        </c:ser>
        <c:ser>
          <c:idx val="16"/>
          <c:order val="16"/>
          <c:tx>
            <c:strRef>
              <c:f>[1]GOLD!$P$209</c:f>
              <c:strCache>
                <c:ptCount val="1"/>
                <c:pt idx="0">
                  <c:v>Fossile Fuels</c:v>
                </c:pt>
              </c:strCache>
            </c:strRef>
          </c:tx>
          <c:spPr>
            <a:solidFill>
              <a:schemeClr val="accent4">
                <a:lumMod val="40000"/>
                <a:lumOff val="60000"/>
              </a:schemeClr>
            </a:solidFill>
            <a:ln>
              <a:solidFill>
                <a:schemeClr val="accent4">
                  <a:lumMod val="40000"/>
                  <a:lumOff val="60000"/>
                </a:schemeClr>
              </a:solidFill>
            </a:ln>
            <a:effectLst/>
          </c:spPr>
          <c:invertIfNegative val="0"/>
          <c:val>
            <c:numRef>
              <c:f>[1]GOLD!$Q$209</c:f>
              <c:numCache>
                <c:formatCode>General</c:formatCode>
                <c:ptCount val="1"/>
                <c:pt idx="0">
                  <c:v>318</c:v>
                </c:pt>
              </c:numCache>
            </c:numRef>
          </c:val>
          <c:extLst>
            <c:ext xmlns:c16="http://schemas.microsoft.com/office/drawing/2014/chart" uri="{C3380CC4-5D6E-409C-BE32-E72D297353CC}">
              <c16:uniqueId val="{00000010-FD88-4F52-A27B-6001CFCBBBE6}"/>
            </c:ext>
          </c:extLst>
        </c:ser>
        <c:dLbls>
          <c:showLegendKey val="0"/>
          <c:showVal val="0"/>
          <c:showCatName val="0"/>
          <c:showSerName val="0"/>
          <c:showPercent val="0"/>
          <c:showBubbleSize val="0"/>
        </c:dLbls>
        <c:gapWidth val="150"/>
        <c:overlap val="100"/>
        <c:axId val="289000159"/>
        <c:axId val="289005567"/>
      </c:barChart>
      <c:catAx>
        <c:axId val="28900015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89005567"/>
        <c:crosses val="autoZero"/>
        <c:auto val="1"/>
        <c:lblAlgn val="ctr"/>
        <c:lblOffset val="100"/>
        <c:noMultiLvlLbl val="0"/>
      </c:catAx>
      <c:valAx>
        <c:axId val="289005567"/>
        <c:scaling>
          <c:orientation val="minMax"/>
          <c:max val="5"/>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89000159"/>
        <c:crosses val="autoZero"/>
        <c:crossBetween val="between"/>
        <c:majorUnit val="1"/>
      </c:valAx>
      <c:spPr>
        <a:noFill/>
        <a:ln>
          <a:noFill/>
        </a:ln>
        <a:effectLst/>
      </c:spPr>
    </c:plotArea>
    <c:legend>
      <c:legendPos val="b"/>
      <c:legendEntry>
        <c:idx val="5"/>
        <c:delete val="1"/>
      </c:legendEntry>
      <c:legendEntry>
        <c:idx val="6"/>
        <c:delete val="1"/>
      </c:legendEntry>
      <c:legendEntry>
        <c:idx val="8"/>
        <c:delete val="1"/>
      </c:legendEntry>
      <c:legendEntry>
        <c:idx val="9"/>
        <c:delete val="1"/>
      </c:legendEntry>
      <c:legendEntry>
        <c:idx val="13"/>
        <c:delete val="1"/>
      </c:legendEntry>
      <c:legendEntry>
        <c:idx val="14"/>
        <c:delete val="1"/>
      </c:legendEntry>
      <c:layout>
        <c:manualLayout>
          <c:xMode val="edge"/>
          <c:yMode val="edge"/>
          <c:x val="4.2461499695577019E-2"/>
          <c:y val="0.76006968155529231"/>
          <c:w val="0.94107178144509196"/>
          <c:h val="0.2399303184447076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2.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1.png"/><Relationship Id="rId17" Type="http://schemas.openxmlformats.org/officeDocument/2006/relationships/chart" Target="../charts/chart5.xml"/><Relationship Id="rId2" Type="http://schemas.openxmlformats.org/officeDocument/2006/relationships/image" Target="../media/image2.png"/><Relationship Id="rId16" Type="http://schemas.openxmlformats.org/officeDocument/2006/relationships/chart" Target="../charts/chart4.xml"/><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chart" Target="../charts/chart3.xml"/><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xdr:from>
      <xdr:col>1</xdr:col>
      <xdr:colOff>400050</xdr:colOff>
      <xdr:row>27</xdr:row>
      <xdr:rowOff>19050</xdr:rowOff>
    </xdr:from>
    <xdr:to>
      <xdr:col>2</xdr:col>
      <xdr:colOff>523875</xdr:colOff>
      <xdr:row>31</xdr:row>
      <xdr:rowOff>171450</xdr:rowOff>
    </xdr:to>
    <xdr:cxnSp macro="">
      <xdr:nvCxnSpPr>
        <xdr:cNvPr id="2" name="Gerade Verbindung mit Pfeil 1"/>
        <xdr:cNvCxnSpPr/>
      </xdr:nvCxnSpPr>
      <xdr:spPr>
        <a:xfrm>
          <a:off x="571500" y="6096000"/>
          <a:ext cx="885825" cy="12287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27</xdr:row>
      <xdr:rowOff>57150</xdr:rowOff>
    </xdr:from>
    <xdr:to>
      <xdr:col>2</xdr:col>
      <xdr:colOff>495300</xdr:colOff>
      <xdr:row>29</xdr:row>
      <xdr:rowOff>190500</xdr:rowOff>
    </xdr:to>
    <xdr:cxnSp macro="">
      <xdr:nvCxnSpPr>
        <xdr:cNvPr id="3" name="Gerade Verbindung mit Pfeil 2"/>
        <xdr:cNvCxnSpPr/>
      </xdr:nvCxnSpPr>
      <xdr:spPr>
        <a:xfrm>
          <a:off x="600075" y="6134100"/>
          <a:ext cx="828675" cy="6858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409575</xdr:colOff>
      <xdr:row>27</xdr:row>
      <xdr:rowOff>28575</xdr:rowOff>
    </xdr:from>
    <xdr:to>
      <xdr:col>2</xdr:col>
      <xdr:colOff>476250</xdr:colOff>
      <xdr:row>28</xdr:row>
      <xdr:rowOff>152400</xdr:rowOff>
    </xdr:to>
    <xdr:cxnSp macro="">
      <xdr:nvCxnSpPr>
        <xdr:cNvPr id="4" name="Gerade Verbindung mit Pfeil 3"/>
        <xdr:cNvCxnSpPr/>
      </xdr:nvCxnSpPr>
      <xdr:spPr>
        <a:xfrm>
          <a:off x="581025" y="6105525"/>
          <a:ext cx="828675" cy="4286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419100</xdr:colOff>
      <xdr:row>27</xdr:row>
      <xdr:rowOff>19050</xdr:rowOff>
    </xdr:from>
    <xdr:to>
      <xdr:col>2</xdr:col>
      <xdr:colOff>476250</xdr:colOff>
      <xdr:row>27</xdr:row>
      <xdr:rowOff>171450</xdr:rowOff>
    </xdr:to>
    <xdr:cxnSp macro="">
      <xdr:nvCxnSpPr>
        <xdr:cNvPr id="5" name="Gerade Verbindung mit Pfeil 4"/>
        <xdr:cNvCxnSpPr/>
      </xdr:nvCxnSpPr>
      <xdr:spPr>
        <a:xfrm>
          <a:off x="590550" y="6096000"/>
          <a:ext cx="819150" cy="1524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409575</xdr:colOff>
      <xdr:row>27</xdr:row>
      <xdr:rowOff>38100</xdr:rowOff>
    </xdr:from>
    <xdr:to>
      <xdr:col>2</xdr:col>
      <xdr:colOff>495300</xdr:colOff>
      <xdr:row>30</xdr:row>
      <xdr:rowOff>142875</xdr:rowOff>
    </xdr:to>
    <xdr:cxnSp macro="">
      <xdr:nvCxnSpPr>
        <xdr:cNvPr id="6" name="Gerade Verbindung mit Pfeil 5"/>
        <xdr:cNvCxnSpPr/>
      </xdr:nvCxnSpPr>
      <xdr:spPr>
        <a:xfrm>
          <a:off x="581025" y="6115050"/>
          <a:ext cx="847725" cy="9048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419100</xdr:colOff>
      <xdr:row>25</xdr:row>
      <xdr:rowOff>123825</xdr:rowOff>
    </xdr:from>
    <xdr:to>
      <xdr:col>2</xdr:col>
      <xdr:colOff>495300</xdr:colOff>
      <xdr:row>27</xdr:row>
      <xdr:rowOff>0</xdr:rowOff>
    </xdr:to>
    <xdr:cxnSp macro="">
      <xdr:nvCxnSpPr>
        <xdr:cNvPr id="7" name="Gerade Verbindung mit Pfeil 6"/>
        <xdr:cNvCxnSpPr/>
      </xdr:nvCxnSpPr>
      <xdr:spPr>
        <a:xfrm flipV="1">
          <a:off x="590550" y="5686425"/>
          <a:ext cx="838200" cy="390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419100</xdr:colOff>
      <xdr:row>24</xdr:row>
      <xdr:rowOff>123825</xdr:rowOff>
    </xdr:from>
    <xdr:to>
      <xdr:col>2</xdr:col>
      <xdr:colOff>514350</xdr:colOff>
      <xdr:row>27</xdr:row>
      <xdr:rowOff>1</xdr:rowOff>
    </xdr:to>
    <xdr:cxnSp macro="">
      <xdr:nvCxnSpPr>
        <xdr:cNvPr id="8" name="Gerade Verbindung mit Pfeil 7"/>
        <xdr:cNvCxnSpPr/>
      </xdr:nvCxnSpPr>
      <xdr:spPr>
        <a:xfrm flipV="1">
          <a:off x="590550" y="5457825"/>
          <a:ext cx="857250" cy="61912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409575</xdr:colOff>
      <xdr:row>26</xdr:row>
      <xdr:rowOff>161925</xdr:rowOff>
    </xdr:from>
    <xdr:to>
      <xdr:col>2</xdr:col>
      <xdr:colOff>495300</xdr:colOff>
      <xdr:row>27</xdr:row>
      <xdr:rowOff>9525</xdr:rowOff>
    </xdr:to>
    <xdr:cxnSp macro="">
      <xdr:nvCxnSpPr>
        <xdr:cNvPr id="9" name="Gerade Verbindung mit Pfeil 8"/>
        <xdr:cNvCxnSpPr/>
      </xdr:nvCxnSpPr>
      <xdr:spPr>
        <a:xfrm flipV="1">
          <a:off x="581025" y="5972175"/>
          <a:ext cx="847725" cy="1143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419100</xdr:colOff>
      <xdr:row>22</xdr:row>
      <xdr:rowOff>133351</xdr:rowOff>
    </xdr:from>
    <xdr:to>
      <xdr:col>2</xdr:col>
      <xdr:colOff>533400</xdr:colOff>
      <xdr:row>26</xdr:row>
      <xdr:rowOff>238125</xdr:rowOff>
    </xdr:to>
    <xdr:cxnSp macro="">
      <xdr:nvCxnSpPr>
        <xdr:cNvPr id="10" name="Gerade Verbindung mit Pfeil 9"/>
        <xdr:cNvCxnSpPr/>
      </xdr:nvCxnSpPr>
      <xdr:spPr>
        <a:xfrm flipV="1">
          <a:off x="590550" y="4962526"/>
          <a:ext cx="876300" cy="108584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419100</xdr:colOff>
      <xdr:row>23</xdr:row>
      <xdr:rowOff>114301</xdr:rowOff>
    </xdr:from>
    <xdr:to>
      <xdr:col>2</xdr:col>
      <xdr:colOff>533400</xdr:colOff>
      <xdr:row>26</xdr:row>
      <xdr:rowOff>238125</xdr:rowOff>
    </xdr:to>
    <xdr:cxnSp macro="">
      <xdr:nvCxnSpPr>
        <xdr:cNvPr id="11" name="Gerade Verbindung mit Pfeil 10"/>
        <xdr:cNvCxnSpPr/>
      </xdr:nvCxnSpPr>
      <xdr:spPr>
        <a:xfrm flipV="1">
          <a:off x="590550" y="5200651"/>
          <a:ext cx="876300" cy="84772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409575</xdr:colOff>
      <xdr:row>21</xdr:row>
      <xdr:rowOff>142877</xdr:rowOff>
    </xdr:from>
    <xdr:to>
      <xdr:col>2</xdr:col>
      <xdr:colOff>542925</xdr:colOff>
      <xdr:row>26</xdr:row>
      <xdr:rowOff>257175</xdr:rowOff>
    </xdr:to>
    <xdr:cxnSp macro="">
      <xdr:nvCxnSpPr>
        <xdr:cNvPr id="12" name="Gerade Verbindung mit Pfeil 11"/>
        <xdr:cNvCxnSpPr/>
      </xdr:nvCxnSpPr>
      <xdr:spPr>
        <a:xfrm flipV="1">
          <a:off x="581025" y="4724402"/>
          <a:ext cx="895350" cy="13430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21</xdr:row>
      <xdr:rowOff>142875</xdr:rowOff>
    </xdr:from>
    <xdr:to>
      <xdr:col>4</xdr:col>
      <xdr:colOff>952500</xdr:colOff>
      <xdr:row>22</xdr:row>
      <xdr:rowOff>171450</xdr:rowOff>
    </xdr:to>
    <xdr:cxnSp macro="">
      <xdr:nvCxnSpPr>
        <xdr:cNvPr id="13" name="Gerader Verbinder 12"/>
        <xdr:cNvCxnSpPr/>
      </xdr:nvCxnSpPr>
      <xdr:spPr>
        <a:xfrm>
          <a:off x="5448300" y="4724400"/>
          <a:ext cx="904875" cy="276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57150</xdr:colOff>
      <xdr:row>22</xdr:row>
      <xdr:rowOff>161925</xdr:rowOff>
    </xdr:from>
    <xdr:to>
      <xdr:col>4</xdr:col>
      <xdr:colOff>923925</xdr:colOff>
      <xdr:row>22</xdr:row>
      <xdr:rowOff>180975</xdr:rowOff>
    </xdr:to>
    <xdr:cxnSp macro="">
      <xdr:nvCxnSpPr>
        <xdr:cNvPr id="14" name="Gerader Verbinder 13"/>
        <xdr:cNvCxnSpPr/>
      </xdr:nvCxnSpPr>
      <xdr:spPr>
        <a:xfrm>
          <a:off x="5457825" y="4991100"/>
          <a:ext cx="8667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25</xdr:row>
      <xdr:rowOff>171450</xdr:rowOff>
    </xdr:from>
    <xdr:to>
      <xdr:col>4</xdr:col>
      <xdr:colOff>904875</xdr:colOff>
      <xdr:row>26</xdr:row>
      <xdr:rowOff>161925</xdr:rowOff>
    </xdr:to>
    <xdr:cxnSp macro="">
      <xdr:nvCxnSpPr>
        <xdr:cNvPr id="15" name="Gerader Verbinder 14"/>
        <xdr:cNvCxnSpPr/>
      </xdr:nvCxnSpPr>
      <xdr:spPr>
        <a:xfrm>
          <a:off x="5448300" y="5734050"/>
          <a:ext cx="857250" cy="238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26</xdr:row>
      <xdr:rowOff>161925</xdr:rowOff>
    </xdr:from>
    <xdr:to>
      <xdr:col>4</xdr:col>
      <xdr:colOff>895350</xdr:colOff>
      <xdr:row>26</xdr:row>
      <xdr:rowOff>190500</xdr:rowOff>
    </xdr:to>
    <xdr:cxnSp macro="">
      <xdr:nvCxnSpPr>
        <xdr:cNvPr id="16" name="Gerader Verbinder 15"/>
        <xdr:cNvCxnSpPr/>
      </xdr:nvCxnSpPr>
      <xdr:spPr>
        <a:xfrm>
          <a:off x="5448300" y="5972175"/>
          <a:ext cx="847725" cy="285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66675</xdr:colOff>
      <xdr:row>26</xdr:row>
      <xdr:rowOff>200025</xdr:rowOff>
    </xdr:from>
    <xdr:to>
      <xdr:col>4</xdr:col>
      <xdr:colOff>895350</xdr:colOff>
      <xdr:row>27</xdr:row>
      <xdr:rowOff>200026</xdr:rowOff>
    </xdr:to>
    <xdr:cxnSp macro="">
      <xdr:nvCxnSpPr>
        <xdr:cNvPr id="17" name="Gerader Verbinder 16"/>
        <xdr:cNvCxnSpPr/>
      </xdr:nvCxnSpPr>
      <xdr:spPr>
        <a:xfrm flipV="1">
          <a:off x="5467350" y="6010275"/>
          <a:ext cx="828675" cy="266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26</xdr:row>
      <xdr:rowOff>209550</xdr:rowOff>
    </xdr:from>
    <xdr:to>
      <xdr:col>4</xdr:col>
      <xdr:colOff>923925</xdr:colOff>
      <xdr:row>28</xdr:row>
      <xdr:rowOff>142878</xdr:rowOff>
    </xdr:to>
    <xdr:cxnSp macro="">
      <xdr:nvCxnSpPr>
        <xdr:cNvPr id="18" name="Gerader Verbinder 17"/>
        <xdr:cNvCxnSpPr/>
      </xdr:nvCxnSpPr>
      <xdr:spPr>
        <a:xfrm flipV="1">
          <a:off x="5448300" y="6019800"/>
          <a:ext cx="876300" cy="50482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26</xdr:row>
      <xdr:rowOff>180975</xdr:rowOff>
    </xdr:from>
    <xdr:to>
      <xdr:col>4</xdr:col>
      <xdr:colOff>933450</xdr:colOff>
      <xdr:row>29</xdr:row>
      <xdr:rowOff>123826</xdr:rowOff>
    </xdr:to>
    <xdr:cxnSp macro="">
      <xdr:nvCxnSpPr>
        <xdr:cNvPr id="19" name="Gerader Verbinder 18"/>
        <xdr:cNvCxnSpPr/>
      </xdr:nvCxnSpPr>
      <xdr:spPr>
        <a:xfrm flipV="1">
          <a:off x="5448300" y="5991225"/>
          <a:ext cx="885825" cy="7620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22</xdr:row>
      <xdr:rowOff>200025</xdr:rowOff>
    </xdr:from>
    <xdr:to>
      <xdr:col>4</xdr:col>
      <xdr:colOff>923925</xdr:colOff>
      <xdr:row>24</xdr:row>
      <xdr:rowOff>180977</xdr:rowOff>
    </xdr:to>
    <xdr:cxnSp macro="">
      <xdr:nvCxnSpPr>
        <xdr:cNvPr id="20" name="Gerader Verbinder 19"/>
        <xdr:cNvCxnSpPr/>
      </xdr:nvCxnSpPr>
      <xdr:spPr>
        <a:xfrm flipV="1">
          <a:off x="5448300" y="5029200"/>
          <a:ext cx="876300" cy="48577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66675</xdr:colOff>
      <xdr:row>22</xdr:row>
      <xdr:rowOff>200025</xdr:rowOff>
    </xdr:from>
    <xdr:to>
      <xdr:col>4</xdr:col>
      <xdr:colOff>933450</xdr:colOff>
      <xdr:row>23</xdr:row>
      <xdr:rowOff>180977</xdr:rowOff>
    </xdr:to>
    <xdr:cxnSp macro="">
      <xdr:nvCxnSpPr>
        <xdr:cNvPr id="21" name="Gerader Verbinder 20"/>
        <xdr:cNvCxnSpPr/>
      </xdr:nvCxnSpPr>
      <xdr:spPr>
        <a:xfrm flipV="1">
          <a:off x="5467350" y="5029200"/>
          <a:ext cx="866775" cy="23812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76200</xdr:colOff>
      <xdr:row>22</xdr:row>
      <xdr:rowOff>200026</xdr:rowOff>
    </xdr:from>
    <xdr:to>
      <xdr:col>4</xdr:col>
      <xdr:colOff>952500</xdr:colOff>
      <xdr:row>25</xdr:row>
      <xdr:rowOff>161925</xdr:rowOff>
    </xdr:to>
    <xdr:cxnSp macro="">
      <xdr:nvCxnSpPr>
        <xdr:cNvPr id="22" name="Gerader Verbinder 21"/>
        <xdr:cNvCxnSpPr/>
      </xdr:nvCxnSpPr>
      <xdr:spPr>
        <a:xfrm flipV="1">
          <a:off x="5476875" y="5029201"/>
          <a:ext cx="876300" cy="69532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38100</xdr:colOff>
      <xdr:row>26</xdr:row>
      <xdr:rowOff>209550</xdr:rowOff>
    </xdr:from>
    <xdr:to>
      <xdr:col>4</xdr:col>
      <xdr:colOff>923925</xdr:colOff>
      <xdr:row>30</xdr:row>
      <xdr:rowOff>152402</xdr:rowOff>
    </xdr:to>
    <xdr:cxnSp macro="">
      <xdr:nvCxnSpPr>
        <xdr:cNvPr id="23" name="Gerader Verbinder 22"/>
        <xdr:cNvCxnSpPr/>
      </xdr:nvCxnSpPr>
      <xdr:spPr>
        <a:xfrm flipV="1">
          <a:off x="5438775" y="6019800"/>
          <a:ext cx="885825" cy="100965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28575</xdr:colOff>
      <xdr:row>30</xdr:row>
      <xdr:rowOff>190501</xdr:rowOff>
    </xdr:from>
    <xdr:to>
      <xdr:col>4</xdr:col>
      <xdr:colOff>923925</xdr:colOff>
      <xdr:row>31</xdr:row>
      <xdr:rowOff>190500</xdr:rowOff>
    </xdr:to>
    <xdr:cxnSp macro="">
      <xdr:nvCxnSpPr>
        <xdr:cNvPr id="24" name="Gerader Verbinder 23"/>
        <xdr:cNvCxnSpPr/>
      </xdr:nvCxnSpPr>
      <xdr:spPr>
        <a:xfrm flipV="1">
          <a:off x="5429250" y="7067551"/>
          <a:ext cx="895350" cy="27622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30</xdr:row>
      <xdr:rowOff>180975</xdr:rowOff>
    </xdr:from>
    <xdr:to>
      <xdr:col>4</xdr:col>
      <xdr:colOff>914400</xdr:colOff>
      <xdr:row>30</xdr:row>
      <xdr:rowOff>190502</xdr:rowOff>
    </xdr:to>
    <xdr:cxnSp macro="">
      <xdr:nvCxnSpPr>
        <xdr:cNvPr id="25" name="Gerader Verbinder 24"/>
        <xdr:cNvCxnSpPr/>
      </xdr:nvCxnSpPr>
      <xdr:spPr>
        <a:xfrm>
          <a:off x="5448300" y="7058025"/>
          <a:ext cx="866775" cy="952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57150</xdr:colOff>
      <xdr:row>29</xdr:row>
      <xdr:rowOff>171450</xdr:rowOff>
    </xdr:from>
    <xdr:to>
      <xdr:col>4</xdr:col>
      <xdr:colOff>914400</xdr:colOff>
      <xdr:row>30</xdr:row>
      <xdr:rowOff>190500</xdr:rowOff>
    </xdr:to>
    <xdr:cxnSp macro="">
      <xdr:nvCxnSpPr>
        <xdr:cNvPr id="26" name="Gerader Verbinder 25"/>
        <xdr:cNvCxnSpPr/>
      </xdr:nvCxnSpPr>
      <xdr:spPr>
        <a:xfrm>
          <a:off x="5457825" y="6800850"/>
          <a:ext cx="857250" cy="266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66675</xdr:colOff>
      <xdr:row>24</xdr:row>
      <xdr:rowOff>190500</xdr:rowOff>
    </xdr:from>
    <xdr:to>
      <xdr:col>4</xdr:col>
      <xdr:colOff>933450</xdr:colOff>
      <xdr:row>26</xdr:row>
      <xdr:rowOff>209550</xdr:rowOff>
    </xdr:to>
    <xdr:cxnSp macro="">
      <xdr:nvCxnSpPr>
        <xdr:cNvPr id="27" name="Gerader Verbinder 26"/>
        <xdr:cNvCxnSpPr/>
      </xdr:nvCxnSpPr>
      <xdr:spPr>
        <a:xfrm>
          <a:off x="5467350" y="5524500"/>
          <a:ext cx="866775" cy="4953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57150</xdr:colOff>
      <xdr:row>23</xdr:row>
      <xdr:rowOff>190500</xdr:rowOff>
    </xdr:from>
    <xdr:to>
      <xdr:col>4</xdr:col>
      <xdr:colOff>923925</xdr:colOff>
      <xdr:row>26</xdr:row>
      <xdr:rowOff>190500</xdr:rowOff>
    </xdr:to>
    <xdr:cxnSp macro="">
      <xdr:nvCxnSpPr>
        <xdr:cNvPr id="28" name="Gerader Verbinder 27"/>
        <xdr:cNvCxnSpPr/>
      </xdr:nvCxnSpPr>
      <xdr:spPr>
        <a:xfrm>
          <a:off x="5457825" y="5276850"/>
          <a:ext cx="866775" cy="723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47625</xdr:colOff>
      <xdr:row>40</xdr:row>
      <xdr:rowOff>142875</xdr:rowOff>
    </xdr:from>
    <xdr:to>
      <xdr:col>9</xdr:col>
      <xdr:colOff>1000125</xdr:colOff>
      <xdr:row>42</xdr:row>
      <xdr:rowOff>142875</xdr:rowOff>
    </xdr:to>
    <xdr:cxnSp macro="">
      <xdr:nvCxnSpPr>
        <xdr:cNvPr id="45" name="Gerader Verbinder 44"/>
        <xdr:cNvCxnSpPr/>
      </xdr:nvCxnSpPr>
      <xdr:spPr>
        <a:xfrm>
          <a:off x="7722054" y="13654768"/>
          <a:ext cx="952500"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47625</xdr:colOff>
      <xdr:row>41</xdr:row>
      <xdr:rowOff>142875</xdr:rowOff>
    </xdr:from>
    <xdr:to>
      <xdr:col>9</xdr:col>
      <xdr:colOff>981075</xdr:colOff>
      <xdr:row>42</xdr:row>
      <xdr:rowOff>123825</xdr:rowOff>
    </xdr:to>
    <xdr:cxnSp macro="">
      <xdr:nvCxnSpPr>
        <xdr:cNvPr id="46" name="Gerader Verbinder 45"/>
        <xdr:cNvCxnSpPr/>
      </xdr:nvCxnSpPr>
      <xdr:spPr>
        <a:xfrm>
          <a:off x="7722054" y="13940518"/>
          <a:ext cx="933450"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114300</xdr:colOff>
      <xdr:row>42</xdr:row>
      <xdr:rowOff>133350</xdr:rowOff>
    </xdr:from>
    <xdr:to>
      <xdr:col>9</xdr:col>
      <xdr:colOff>1000125</xdr:colOff>
      <xdr:row>46</xdr:row>
      <xdr:rowOff>104775</xdr:rowOff>
    </xdr:to>
    <xdr:cxnSp macro="">
      <xdr:nvCxnSpPr>
        <xdr:cNvPr id="47" name="Gerader Verbinder 46"/>
        <xdr:cNvCxnSpPr/>
      </xdr:nvCxnSpPr>
      <xdr:spPr>
        <a:xfrm flipV="1">
          <a:off x="7788729" y="14121493"/>
          <a:ext cx="885825" cy="8422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104775</xdr:colOff>
      <xdr:row>46</xdr:row>
      <xdr:rowOff>123825</xdr:rowOff>
    </xdr:from>
    <xdr:to>
      <xdr:col>9</xdr:col>
      <xdr:colOff>981075</xdr:colOff>
      <xdr:row>49</xdr:row>
      <xdr:rowOff>133350</xdr:rowOff>
    </xdr:to>
    <xdr:cxnSp macro="">
      <xdr:nvCxnSpPr>
        <xdr:cNvPr id="48" name="Gerader Verbinder 47"/>
        <xdr:cNvCxnSpPr/>
      </xdr:nvCxnSpPr>
      <xdr:spPr>
        <a:xfrm>
          <a:off x="7779204" y="14982825"/>
          <a:ext cx="876300" cy="78513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104775</xdr:colOff>
      <xdr:row>49</xdr:row>
      <xdr:rowOff>152400</xdr:rowOff>
    </xdr:from>
    <xdr:to>
      <xdr:col>9</xdr:col>
      <xdr:colOff>942975</xdr:colOff>
      <xdr:row>49</xdr:row>
      <xdr:rowOff>180978</xdr:rowOff>
    </xdr:to>
    <xdr:cxnSp macro="">
      <xdr:nvCxnSpPr>
        <xdr:cNvPr id="49" name="Gerader Verbinder 48"/>
        <xdr:cNvCxnSpPr/>
      </xdr:nvCxnSpPr>
      <xdr:spPr>
        <a:xfrm flipV="1">
          <a:off x="7779204" y="15787007"/>
          <a:ext cx="838200" cy="2857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142875</xdr:colOff>
      <xdr:row>49</xdr:row>
      <xdr:rowOff>152400</xdr:rowOff>
    </xdr:from>
    <xdr:to>
      <xdr:col>9</xdr:col>
      <xdr:colOff>990600</xdr:colOff>
      <xdr:row>52</xdr:row>
      <xdr:rowOff>104777</xdr:rowOff>
    </xdr:to>
    <xdr:cxnSp macro="">
      <xdr:nvCxnSpPr>
        <xdr:cNvPr id="50" name="Gerader Verbinder 49"/>
        <xdr:cNvCxnSpPr/>
      </xdr:nvCxnSpPr>
      <xdr:spPr>
        <a:xfrm flipV="1">
          <a:off x="7817304" y="15787007"/>
          <a:ext cx="847725" cy="52387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66675</xdr:colOff>
      <xdr:row>42</xdr:row>
      <xdr:rowOff>133350</xdr:rowOff>
    </xdr:from>
    <xdr:to>
      <xdr:col>9</xdr:col>
      <xdr:colOff>1009650</xdr:colOff>
      <xdr:row>43</xdr:row>
      <xdr:rowOff>104778</xdr:rowOff>
    </xdr:to>
    <xdr:cxnSp macro="">
      <xdr:nvCxnSpPr>
        <xdr:cNvPr id="51" name="Gerader Verbinder 50"/>
        <xdr:cNvCxnSpPr/>
      </xdr:nvCxnSpPr>
      <xdr:spPr>
        <a:xfrm flipV="1">
          <a:off x="7741104" y="14121493"/>
          <a:ext cx="942975" cy="16192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57150</xdr:colOff>
      <xdr:row>42</xdr:row>
      <xdr:rowOff>123828</xdr:rowOff>
    </xdr:from>
    <xdr:to>
      <xdr:col>9</xdr:col>
      <xdr:colOff>1019175</xdr:colOff>
      <xdr:row>42</xdr:row>
      <xdr:rowOff>133350</xdr:rowOff>
    </xdr:to>
    <xdr:cxnSp macro="">
      <xdr:nvCxnSpPr>
        <xdr:cNvPr id="52" name="Gerader Verbinder 51"/>
        <xdr:cNvCxnSpPr/>
      </xdr:nvCxnSpPr>
      <xdr:spPr>
        <a:xfrm>
          <a:off x="7731579" y="14111971"/>
          <a:ext cx="962025" cy="952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66675</xdr:colOff>
      <xdr:row>42</xdr:row>
      <xdr:rowOff>142875</xdr:rowOff>
    </xdr:from>
    <xdr:to>
      <xdr:col>9</xdr:col>
      <xdr:colOff>1009650</xdr:colOff>
      <xdr:row>44</xdr:row>
      <xdr:rowOff>123825</xdr:rowOff>
    </xdr:to>
    <xdr:cxnSp macro="">
      <xdr:nvCxnSpPr>
        <xdr:cNvPr id="53" name="Gerader Verbinder 52"/>
        <xdr:cNvCxnSpPr/>
      </xdr:nvCxnSpPr>
      <xdr:spPr>
        <a:xfrm flipV="1">
          <a:off x="7741104" y="14131018"/>
          <a:ext cx="942975" cy="361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123825</xdr:colOff>
      <xdr:row>49</xdr:row>
      <xdr:rowOff>133350</xdr:rowOff>
    </xdr:from>
    <xdr:to>
      <xdr:col>9</xdr:col>
      <xdr:colOff>1009650</xdr:colOff>
      <xdr:row>53</xdr:row>
      <xdr:rowOff>95252</xdr:rowOff>
    </xdr:to>
    <xdr:cxnSp macro="">
      <xdr:nvCxnSpPr>
        <xdr:cNvPr id="54" name="Gerader Verbinder 53"/>
        <xdr:cNvCxnSpPr/>
      </xdr:nvCxnSpPr>
      <xdr:spPr>
        <a:xfrm flipV="1">
          <a:off x="7798254" y="15767957"/>
          <a:ext cx="885825" cy="72390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133350</xdr:colOff>
      <xdr:row>55</xdr:row>
      <xdr:rowOff>123826</xdr:rowOff>
    </xdr:from>
    <xdr:to>
      <xdr:col>9</xdr:col>
      <xdr:colOff>1028700</xdr:colOff>
      <xdr:row>56</xdr:row>
      <xdr:rowOff>123825</xdr:rowOff>
    </xdr:to>
    <xdr:cxnSp macro="">
      <xdr:nvCxnSpPr>
        <xdr:cNvPr id="55" name="Gerader Verbinder 54"/>
        <xdr:cNvCxnSpPr/>
      </xdr:nvCxnSpPr>
      <xdr:spPr>
        <a:xfrm flipV="1">
          <a:off x="7807779" y="16901433"/>
          <a:ext cx="895350" cy="19049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142875</xdr:colOff>
      <xdr:row>55</xdr:row>
      <xdr:rowOff>95250</xdr:rowOff>
    </xdr:from>
    <xdr:to>
      <xdr:col>9</xdr:col>
      <xdr:colOff>1047750</xdr:colOff>
      <xdr:row>55</xdr:row>
      <xdr:rowOff>114300</xdr:rowOff>
    </xdr:to>
    <xdr:cxnSp macro="">
      <xdr:nvCxnSpPr>
        <xdr:cNvPr id="56" name="Gerader Verbinder 55"/>
        <xdr:cNvCxnSpPr/>
      </xdr:nvCxnSpPr>
      <xdr:spPr>
        <a:xfrm>
          <a:off x="7817304" y="16872857"/>
          <a:ext cx="9048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114300</xdr:colOff>
      <xdr:row>54</xdr:row>
      <xdr:rowOff>104775</xdr:rowOff>
    </xdr:from>
    <xdr:to>
      <xdr:col>9</xdr:col>
      <xdr:colOff>1047750</xdr:colOff>
      <xdr:row>55</xdr:row>
      <xdr:rowOff>104775</xdr:rowOff>
    </xdr:to>
    <xdr:cxnSp macro="">
      <xdr:nvCxnSpPr>
        <xdr:cNvPr id="57" name="Gerader Verbinder 56"/>
        <xdr:cNvCxnSpPr/>
      </xdr:nvCxnSpPr>
      <xdr:spPr>
        <a:xfrm>
          <a:off x="7788729" y="16691882"/>
          <a:ext cx="933450"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66675</xdr:colOff>
      <xdr:row>44</xdr:row>
      <xdr:rowOff>104775</xdr:rowOff>
    </xdr:from>
    <xdr:to>
      <xdr:col>9</xdr:col>
      <xdr:colOff>971550</xdr:colOff>
      <xdr:row>49</xdr:row>
      <xdr:rowOff>142875</xdr:rowOff>
    </xdr:to>
    <xdr:cxnSp macro="">
      <xdr:nvCxnSpPr>
        <xdr:cNvPr id="58" name="Gerader Verbinder 57"/>
        <xdr:cNvCxnSpPr/>
      </xdr:nvCxnSpPr>
      <xdr:spPr>
        <a:xfrm>
          <a:off x="7741104" y="14473918"/>
          <a:ext cx="904875" cy="130356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66675</xdr:colOff>
      <xdr:row>43</xdr:row>
      <xdr:rowOff>104775</xdr:rowOff>
    </xdr:from>
    <xdr:to>
      <xdr:col>9</xdr:col>
      <xdr:colOff>1009650</xdr:colOff>
      <xdr:row>49</xdr:row>
      <xdr:rowOff>152400</xdr:rowOff>
    </xdr:to>
    <xdr:cxnSp macro="">
      <xdr:nvCxnSpPr>
        <xdr:cNvPr id="59" name="Gerader Verbinder 58"/>
        <xdr:cNvCxnSpPr/>
      </xdr:nvCxnSpPr>
      <xdr:spPr>
        <a:xfrm>
          <a:off x="7741104" y="14283418"/>
          <a:ext cx="942975" cy="150358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114300</xdr:colOff>
      <xdr:row>49</xdr:row>
      <xdr:rowOff>171450</xdr:rowOff>
    </xdr:from>
    <xdr:to>
      <xdr:col>9</xdr:col>
      <xdr:colOff>990600</xdr:colOff>
      <xdr:row>54</xdr:row>
      <xdr:rowOff>104777</xdr:rowOff>
    </xdr:to>
    <xdr:cxnSp macro="">
      <xdr:nvCxnSpPr>
        <xdr:cNvPr id="60" name="Gerader Verbinder 59"/>
        <xdr:cNvCxnSpPr/>
      </xdr:nvCxnSpPr>
      <xdr:spPr>
        <a:xfrm flipV="1">
          <a:off x="7788729" y="15806057"/>
          <a:ext cx="876300" cy="88582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40</xdr:row>
      <xdr:rowOff>142875</xdr:rowOff>
    </xdr:from>
    <xdr:to>
      <xdr:col>4</xdr:col>
      <xdr:colOff>1000125</xdr:colOff>
      <xdr:row>42</xdr:row>
      <xdr:rowOff>142875</xdr:rowOff>
    </xdr:to>
    <xdr:cxnSp macro="">
      <xdr:nvCxnSpPr>
        <xdr:cNvPr id="61" name="Gerader Verbinder 60"/>
        <xdr:cNvCxnSpPr/>
      </xdr:nvCxnSpPr>
      <xdr:spPr>
        <a:xfrm>
          <a:off x="7722054" y="13818054"/>
          <a:ext cx="952500"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41</xdr:row>
      <xdr:rowOff>142875</xdr:rowOff>
    </xdr:from>
    <xdr:to>
      <xdr:col>4</xdr:col>
      <xdr:colOff>981075</xdr:colOff>
      <xdr:row>42</xdr:row>
      <xdr:rowOff>123825</xdr:rowOff>
    </xdr:to>
    <xdr:cxnSp macro="">
      <xdr:nvCxnSpPr>
        <xdr:cNvPr id="62" name="Gerader Verbinder 61"/>
        <xdr:cNvCxnSpPr/>
      </xdr:nvCxnSpPr>
      <xdr:spPr>
        <a:xfrm>
          <a:off x="7722054" y="14103804"/>
          <a:ext cx="933450"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114300</xdr:colOff>
      <xdr:row>42</xdr:row>
      <xdr:rowOff>133350</xdr:rowOff>
    </xdr:from>
    <xdr:to>
      <xdr:col>4</xdr:col>
      <xdr:colOff>1000125</xdr:colOff>
      <xdr:row>46</xdr:row>
      <xdr:rowOff>104775</xdr:rowOff>
    </xdr:to>
    <xdr:cxnSp macro="">
      <xdr:nvCxnSpPr>
        <xdr:cNvPr id="63" name="Gerader Verbinder 62"/>
        <xdr:cNvCxnSpPr/>
      </xdr:nvCxnSpPr>
      <xdr:spPr>
        <a:xfrm flipV="1">
          <a:off x="7788729" y="14284779"/>
          <a:ext cx="885825" cy="8422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104775</xdr:colOff>
      <xdr:row>46</xdr:row>
      <xdr:rowOff>123825</xdr:rowOff>
    </xdr:from>
    <xdr:to>
      <xdr:col>4</xdr:col>
      <xdr:colOff>981075</xdr:colOff>
      <xdr:row>49</xdr:row>
      <xdr:rowOff>133350</xdr:rowOff>
    </xdr:to>
    <xdr:cxnSp macro="">
      <xdr:nvCxnSpPr>
        <xdr:cNvPr id="64" name="Gerader Verbinder 63"/>
        <xdr:cNvCxnSpPr/>
      </xdr:nvCxnSpPr>
      <xdr:spPr>
        <a:xfrm>
          <a:off x="7779204" y="15146111"/>
          <a:ext cx="876300" cy="78513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104775</xdr:colOff>
      <xdr:row>49</xdr:row>
      <xdr:rowOff>152400</xdr:rowOff>
    </xdr:from>
    <xdr:to>
      <xdr:col>4</xdr:col>
      <xdr:colOff>942975</xdr:colOff>
      <xdr:row>49</xdr:row>
      <xdr:rowOff>180978</xdr:rowOff>
    </xdr:to>
    <xdr:cxnSp macro="">
      <xdr:nvCxnSpPr>
        <xdr:cNvPr id="65" name="Gerader Verbinder 64"/>
        <xdr:cNvCxnSpPr/>
      </xdr:nvCxnSpPr>
      <xdr:spPr>
        <a:xfrm flipV="1">
          <a:off x="7779204" y="15950293"/>
          <a:ext cx="838200" cy="2857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142875</xdr:colOff>
      <xdr:row>49</xdr:row>
      <xdr:rowOff>152400</xdr:rowOff>
    </xdr:from>
    <xdr:to>
      <xdr:col>4</xdr:col>
      <xdr:colOff>990600</xdr:colOff>
      <xdr:row>52</xdr:row>
      <xdr:rowOff>104777</xdr:rowOff>
    </xdr:to>
    <xdr:cxnSp macro="">
      <xdr:nvCxnSpPr>
        <xdr:cNvPr id="66" name="Gerader Verbinder 65"/>
        <xdr:cNvCxnSpPr/>
      </xdr:nvCxnSpPr>
      <xdr:spPr>
        <a:xfrm flipV="1">
          <a:off x="7817304" y="15950293"/>
          <a:ext cx="847725" cy="52387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66675</xdr:colOff>
      <xdr:row>42</xdr:row>
      <xdr:rowOff>133350</xdr:rowOff>
    </xdr:from>
    <xdr:to>
      <xdr:col>4</xdr:col>
      <xdr:colOff>1009650</xdr:colOff>
      <xdr:row>43</xdr:row>
      <xdr:rowOff>104778</xdr:rowOff>
    </xdr:to>
    <xdr:cxnSp macro="">
      <xdr:nvCxnSpPr>
        <xdr:cNvPr id="67" name="Gerader Verbinder 66"/>
        <xdr:cNvCxnSpPr/>
      </xdr:nvCxnSpPr>
      <xdr:spPr>
        <a:xfrm flipV="1">
          <a:off x="7741104" y="14284779"/>
          <a:ext cx="942975" cy="16192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57150</xdr:colOff>
      <xdr:row>42</xdr:row>
      <xdr:rowOff>123828</xdr:rowOff>
    </xdr:from>
    <xdr:to>
      <xdr:col>4</xdr:col>
      <xdr:colOff>1019175</xdr:colOff>
      <xdr:row>42</xdr:row>
      <xdr:rowOff>133350</xdr:rowOff>
    </xdr:to>
    <xdr:cxnSp macro="">
      <xdr:nvCxnSpPr>
        <xdr:cNvPr id="68" name="Gerader Verbinder 67"/>
        <xdr:cNvCxnSpPr/>
      </xdr:nvCxnSpPr>
      <xdr:spPr>
        <a:xfrm>
          <a:off x="7731579" y="14275257"/>
          <a:ext cx="962025" cy="952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66675</xdr:colOff>
      <xdr:row>42</xdr:row>
      <xdr:rowOff>142875</xdr:rowOff>
    </xdr:from>
    <xdr:to>
      <xdr:col>4</xdr:col>
      <xdr:colOff>1009650</xdr:colOff>
      <xdr:row>44</xdr:row>
      <xdr:rowOff>123825</xdr:rowOff>
    </xdr:to>
    <xdr:cxnSp macro="">
      <xdr:nvCxnSpPr>
        <xdr:cNvPr id="69" name="Gerader Verbinder 68"/>
        <xdr:cNvCxnSpPr/>
      </xdr:nvCxnSpPr>
      <xdr:spPr>
        <a:xfrm flipV="1">
          <a:off x="7741104" y="14294304"/>
          <a:ext cx="942975" cy="361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123825</xdr:colOff>
      <xdr:row>49</xdr:row>
      <xdr:rowOff>133350</xdr:rowOff>
    </xdr:from>
    <xdr:to>
      <xdr:col>4</xdr:col>
      <xdr:colOff>1009650</xdr:colOff>
      <xdr:row>53</xdr:row>
      <xdr:rowOff>95252</xdr:rowOff>
    </xdr:to>
    <xdr:cxnSp macro="">
      <xdr:nvCxnSpPr>
        <xdr:cNvPr id="70" name="Gerader Verbinder 69"/>
        <xdr:cNvCxnSpPr/>
      </xdr:nvCxnSpPr>
      <xdr:spPr>
        <a:xfrm flipV="1">
          <a:off x="7798254" y="15931243"/>
          <a:ext cx="885825" cy="72390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133350</xdr:colOff>
      <xdr:row>55</xdr:row>
      <xdr:rowOff>123826</xdr:rowOff>
    </xdr:from>
    <xdr:to>
      <xdr:col>4</xdr:col>
      <xdr:colOff>1028700</xdr:colOff>
      <xdr:row>56</xdr:row>
      <xdr:rowOff>123825</xdr:rowOff>
    </xdr:to>
    <xdr:cxnSp macro="">
      <xdr:nvCxnSpPr>
        <xdr:cNvPr id="71" name="Gerader Verbinder 70"/>
        <xdr:cNvCxnSpPr/>
      </xdr:nvCxnSpPr>
      <xdr:spPr>
        <a:xfrm flipV="1">
          <a:off x="7807779" y="17064719"/>
          <a:ext cx="895350" cy="19049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142875</xdr:colOff>
      <xdr:row>55</xdr:row>
      <xdr:rowOff>95250</xdr:rowOff>
    </xdr:from>
    <xdr:to>
      <xdr:col>4</xdr:col>
      <xdr:colOff>1047750</xdr:colOff>
      <xdr:row>55</xdr:row>
      <xdr:rowOff>114300</xdr:rowOff>
    </xdr:to>
    <xdr:cxnSp macro="">
      <xdr:nvCxnSpPr>
        <xdr:cNvPr id="72" name="Gerader Verbinder 71"/>
        <xdr:cNvCxnSpPr/>
      </xdr:nvCxnSpPr>
      <xdr:spPr>
        <a:xfrm>
          <a:off x="7817304" y="17036143"/>
          <a:ext cx="9048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114300</xdr:colOff>
      <xdr:row>54</xdr:row>
      <xdr:rowOff>104775</xdr:rowOff>
    </xdr:from>
    <xdr:to>
      <xdr:col>4</xdr:col>
      <xdr:colOff>1047750</xdr:colOff>
      <xdr:row>55</xdr:row>
      <xdr:rowOff>104775</xdr:rowOff>
    </xdr:to>
    <xdr:cxnSp macro="">
      <xdr:nvCxnSpPr>
        <xdr:cNvPr id="73" name="Gerader Verbinder 72"/>
        <xdr:cNvCxnSpPr/>
      </xdr:nvCxnSpPr>
      <xdr:spPr>
        <a:xfrm>
          <a:off x="7788729" y="16855168"/>
          <a:ext cx="933450"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66675</xdr:colOff>
      <xdr:row>44</xdr:row>
      <xdr:rowOff>104775</xdr:rowOff>
    </xdr:from>
    <xdr:to>
      <xdr:col>4</xdr:col>
      <xdr:colOff>971550</xdr:colOff>
      <xdr:row>49</xdr:row>
      <xdr:rowOff>142875</xdr:rowOff>
    </xdr:to>
    <xdr:cxnSp macro="">
      <xdr:nvCxnSpPr>
        <xdr:cNvPr id="74" name="Gerader Verbinder 73"/>
        <xdr:cNvCxnSpPr/>
      </xdr:nvCxnSpPr>
      <xdr:spPr>
        <a:xfrm>
          <a:off x="7741104" y="14637204"/>
          <a:ext cx="904875" cy="130356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66675</xdr:colOff>
      <xdr:row>43</xdr:row>
      <xdr:rowOff>104775</xdr:rowOff>
    </xdr:from>
    <xdr:to>
      <xdr:col>4</xdr:col>
      <xdr:colOff>1009650</xdr:colOff>
      <xdr:row>49</xdr:row>
      <xdr:rowOff>152400</xdr:rowOff>
    </xdr:to>
    <xdr:cxnSp macro="">
      <xdr:nvCxnSpPr>
        <xdr:cNvPr id="75" name="Gerader Verbinder 74"/>
        <xdr:cNvCxnSpPr/>
      </xdr:nvCxnSpPr>
      <xdr:spPr>
        <a:xfrm>
          <a:off x="7741104" y="14446704"/>
          <a:ext cx="942975" cy="150358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114300</xdr:colOff>
      <xdr:row>49</xdr:row>
      <xdr:rowOff>171450</xdr:rowOff>
    </xdr:from>
    <xdr:to>
      <xdr:col>4</xdr:col>
      <xdr:colOff>990600</xdr:colOff>
      <xdr:row>54</xdr:row>
      <xdr:rowOff>104777</xdr:rowOff>
    </xdr:to>
    <xdr:cxnSp macro="">
      <xdr:nvCxnSpPr>
        <xdr:cNvPr id="76" name="Gerader Verbinder 75"/>
        <xdr:cNvCxnSpPr/>
      </xdr:nvCxnSpPr>
      <xdr:spPr>
        <a:xfrm flipV="1">
          <a:off x="7788729" y="15969343"/>
          <a:ext cx="876300" cy="88582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166687</xdr:colOff>
      <xdr:row>1</xdr:row>
      <xdr:rowOff>104775</xdr:rowOff>
    </xdr:from>
    <xdr:to>
      <xdr:col>18</xdr:col>
      <xdr:colOff>352425</xdr:colOff>
      <xdr:row>14</xdr:row>
      <xdr:rowOff>142875</xdr:rowOff>
    </xdr:to>
    <xdr:graphicFrame macro="">
      <xdr:nvGraphicFramePr>
        <xdr:cNvPr id="5" name="Diagram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533399</xdr:colOff>
      <xdr:row>5</xdr:row>
      <xdr:rowOff>133349</xdr:rowOff>
    </xdr:from>
    <xdr:ext cx="385170" cy="233205"/>
    <xdr:sp macro="" textlink="">
      <xdr:nvSpPr>
        <xdr:cNvPr id="4" name="Textfeld 3"/>
        <xdr:cNvSpPr txBox="1"/>
      </xdr:nvSpPr>
      <xdr:spPr>
        <a:xfrm>
          <a:off x="8258174" y="1228724"/>
          <a:ext cx="38517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900" b="1"/>
            <a:t>in %</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8</xdr:col>
      <xdr:colOff>380999</xdr:colOff>
      <xdr:row>1</xdr:row>
      <xdr:rowOff>111577</xdr:rowOff>
    </xdr:from>
    <xdr:to>
      <xdr:col>20</xdr:col>
      <xdr:colOff>489856</xdr:colOff>
      <xdr:row>19</xdr:row>
      <xdr:rowOff>163284</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19</xdr:col>
      <xdr:colOff>581693</xdr:colOff>
      <xdr:row>18</xdr:row>
      <xdr:rowOff>27211</xdr:rowOff>
    </xdr:from>
    <xdr:ext cx="398011" cy="272142"/>
    <xdr:sp macro="" textlink="">
      <xdr:nvSpPr>
        <xdr:cNvPr id="3" name="Textfeld 2"/>
        <xdr:cNvSpPr txBox="1"/>
      </xdr:nvSpPr>
      <xdr:spPr>
        <a:xfrm>
          <a:off x="15549550" y="6653890"/>
          <a:ext cx="398011" cy="2721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DE" sz="900" b="1"/>
            <a:t>in %</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615157</xdr:colOff>
      <xdr:row>7</xdr:row>
      <xdr:rowOff>11908</xdr:rowOff>
    </xdr:from>
    <xdr:to>
      <xdr:col>5</xdr:col>
      <xdr:colOff>64633</xdr:colOff>
      <xdr:row>18</xdr:row>
      <xdr:rowOff>71997</xdr:rowOff>
    </xdr:to>
    <xdr:pic>
      <xdr:nvPicPr>
        <xdr:cNvPr id="6" name="Grafik 5"/>
        <xdr:cNvPicPr>
          <a:picLocks noChangeAspect="1"/>
        </xdr:cNvPicPr>
      </xdr:nvPicPr>
      <xdr:blipFill>
        <a:blip xmlns:r="http://schemas.openxmlformats.org/officeDocument/2006/relationships" r:embed="rId1"/>
        <a:stretch>
          <a:fillRect/>
        </a:stretch>
      </xdr:blipFill>
      <xdr:spPr>
        <a:xfrm>
          <a:off x="615157" y="1835265"/>
          <a:ext cx="4950164" cy="2155589"/>
        </a:xfrm>
        <a:prstGeom prst="rect">
          <a:avLst/>
        </a:prstGeom>
      </xdr:spPr>
    </xdr:pic>
    <xdr:clientData/>
  </xdr:twoCellAnchor>
  <xdr:twoCellAnchor editAs="oneCell">
    <xdr:from>
      <xdr:col>1</xdr:col>
      <xdr:colOff>2268</xdr:colOff>
      <xdr:row>18</xdr:row>
      <xdr:rowOff>92103</xdr:rowOff>
    </xdr:from>
    <xdr:to>
      <xdr:col>5</xdr:col>
      <xdr:colOff>91848</xdr:colOff>
      <xdr:row>25</xdr:row>
      <xdr:rowOff>86178</xdr:rowOff>
    </xdr:to>
    <xdr:pic>
      <xdr:nvPicPr>
        <xdr:cNvPr id="7" name="Grafik 6"/>
        <xdr:cNvPicPr>
          <a:picLocks noChangeAspect="1"/>
        </xdr:cNvPicPr>
      </xdr:nvPicPr>
      <xdr:blipFill>
        <a:blip xmlns:r="http://schemas.openxmlformats.org/officeDocument/2006/relationships" r:embed="rId2"/>
        <a:stretch>
          <a:fillRect/>
        </a:stretch>
      </xdr:blipFill>
      <xdr:spPr>
        <a:xfrm>
          <a:off x="764268" y="4010960"/>
          <a:ext cx="4828268" cy="1327575"/>
        </a:xfrm>
        <a:prstGeom prst="rect">
          <a:avLst/>
        </a:prstGeom>
      </xdr:spPr>
    </xdr:pic>
    <xdr:clientData/>
  </xdr:twoCellAnchor>
  <xdr:twoCellAnchor editAs="oneCell">
    <xdr:from>
      <xdr:col>0</xdr:col>
      <xdr:colOff>650875</xdr:colOff>
      <xdr:row>25</xdr:row>
      <xdr:rowOff>157958</xdr:rowOff>
    </xdr:from>
    <xdr:to>
      <xdr:col>5</xdr:col>
      <xdr:colOff>64633</xdr:colOff>
      <xdr:row>45</xdr:row>
      <xdr:rowOff>119705</xdr:rowOff>
    </xdr:to>
    <xdr:pic>
      <xdr:nvPicPr>
        <xdr:cNvPr id="8" name="Grafik 7"/>
        <xdr:cNvPicPr>
          <a:picLocks noChangeAspect="1"/>
        </xdr:cNvPicPr>
      </xdr:nvPicPr>
      <xdr:blipFill>
        <a:blip xmlns:r="http://schemas.openxmlformats.org/officeDocument/2006/relationships" r:embed="rId3"/>
        <a:stretch>
          <a:fillRect/>
        </a:stretch>
      </xdr:blipFill>
      <xdr:spPr>
        <a:xfrm>
          <a:off x="650875" y="5410315"/>
          <a:ext cx="4914446" cy="3771747"/>
        </a:xfrm>
        <a:prstGeom prst="rect">
          <a:avLst/>
        </a:prstGeom>
      </xdr:spPr>
    </xdr:pic>
    <xdr:clientData/>
  </xdr:twoCellAnchor>
  <xdr:twoCellAnchor editAs="oneCell">
    <xdr:from>
      <xdr:col>0</xdr:col>
      <xdr:colOff>687160</xdr:colOff>
      <xdr:row>45</xdr:row>
      <xdr:rowOff>28856</xdr:rowOff>
    </xdr:from>
    <xdr:to>
      <xdr:col>5</xdr:col>
      <xdr:colOff>78240</xdr:colOff>
      <xdr:row>53</xdr:row>
      <xdr:rowOff>81381</xdr:rowOff>
    </xdr:to>
    <xdr:pic>
      <xdr:nvPicPr>
        <xdr:cNvPr id="9" name="Grafik 8"/>
        <xdr:cNvPicPr>
          <a:picLocks noChangeAspect="1"/>
        </xdr:cNvPicPr>
      </xdr:nvPicPr>
      <xdr:blipFill>
        <a:blip xmlns:r="http://schemas.openxmlformats.org/officeDocument/2006/relationships" r:embed="rId4"/>
        <a:stretch>
          <a:fillRect/>
        </a:stretch>
      </xdr:blipFill>
      <xdr:spPr>
        <a:xfrm>
          <a:off x="687160" y="9091213"/>
          <a:ext cx="4891768" cy="1576525"/>
        </a:xfrm>
        <a:prstGeom prst="rect">
          <a:avLst/>
        </a:prstGeom>
      </xdr:spPr>
    </xdr:pic>
    <xdr:clientData/>
  </xdr:twoCellAnchor>
  <xdr:twoCellAnchor editAs="oneCell">
    <xdr:from>
      <xdr:col>21</xdr:col>
      <xdr:colOff>628195</xdr:colOff>
      <xdr:row>6</xdr:row>
      <xdr:rowOff>37419</xdr:rowOff>
    </xdr:from>
    <xdr:to>
      <xdr:col>28</xdr:col>
      <xdr:colOff>564696</xdr:colOff>
      <xdr:row>19</xdr:row>
      <xdr:rowOff>105848</xdr:rowOff>
    </xdr:to>
    <xdr:pic>
      <xdr:nvPicPr>
        <xdr:cNvPr id="10" name="Grafik 9"/>
        <xdr:cNvPicPr>
          <a:picLocks noChangeAspect="1"/>
        </xdr:cNvPicPr>
      </xdr:nvPicPr>
      <xdr:blipFill>
        <a:blip xmlns:r="http://schemas.openxmlformats.org/officeDocument/2006/relationships" r:embed="rId5"/>
        <a:stretch>
          <a:fillRect/>
        </a:stretch>
      </xdr:blipFill>
      <xdr:spPr>
        <a:xfrm>
          <a:off x="18331088" y="1670276"/>
          <a:ext cx="5270501" cy="2544929"/>
        </a:xfrm>
        <a:prstGeom prst="rect">
          <a:avLst/>
        </a:prstGeom>
      </xdr:spPr>
    </xdr:pic>
    <xdr:clientData/>
  </xdr:twoCellAnchor>
  <xdr:twoCellAnchor editAs="oneCell">
    <xdr:from>
      <xdr:col>21</xdr:col>
      <xdr:colOff>689428</xdr:colOff>
      <xdr:row>13</xdr:row>
      <xdr:rowOff>77225</xdr:rowOff>
    </xdr:from>
    <xdr:to>
      <xdr:col>28</xdr:col>
      <xdr:colOff>324818</xdr:colOff>
      <xdr:row>22</xdr:row>
      <xdr:rowOff>167803</xdr:rowOff>
    </xdr:to>
    <xdr:pic>
      <xdr:nvPicPr>
        <xdr:cNvPr id="11" name="Grafik 10"/>
        <xdr:cNvPicPr>
          <a:picLocks noChangeAspect="1"/>
        </xdr:cNvPicPr>
      </xdr:nvPicPr>
      <xdr:blipFill>
        <a:blip xmlns:r="http://schemas.openxmlformats.org/officeDocument/2006/relationships" r:embed="rId6"/>
        <a:stretch>
          <a:fillRect/>
        </a:stretch>
      </xdr:blipFill>
      <xdr:spPr>
        <a:xfrm>
          <a:off x="18392321" y="3043582"/>
          <a:ext cx="4969390" cy="1805078"/>
        </a:xfrm>
        <a:prstGeom prst="rect">
          <a:avLst/>
        </a:prstGeom>
      </xdr:spPr>
    </xdr:pic>
    <xdr:clientData/>
  </xdr:twoCellAnchor>
  <xdr:twoCellAnchor editAs="oneCell">
    <xdr:from>
      <xdr:col>21</xdr:col>
      <xdr:colOff>757463</xdr:colOff>
      <xdr:row>5</xdr:row>
      <xdr:rowOff>56234</xdr:rowOff>
    </xdr:from>
    <xdr:to>
      <xdr:col>23</xdr:col>
      <xdr:colOff>717776</xdr:colOff>
      <xdr:row>10</xdr:row>
      <xdr:rowOff>186946</xdr:rowOff>
    </xdr:to>
    <xdr:pic>
      <xdr:nvPicPr>
        <xdr:cNvPr id="12" name="Grafik 11"/>
        <xdr:cNvPicPr>
          <a:picLocks noChangeAspect="1"/>
        </xdr:cNvPicPr>
      </xdr:nvPicPr>
      <xdr:blipFill>
        <a:blip xmlns:r="http://schemas.openxmlformats.org/officeDocument/2006/relationships" r:embed="rId7"/>
        <a:stretch>
          <a:fillRect/>
        </a:stretch>
      </xdr:blipFill>
      <xdr:spPr>
        <a:xfrm>
          <a:off x="18460356" y="1498591"/>
          <a:ext cx="1484313" cy="1083212"/>
        </a:xfrm>
        <a:prstGeom prst="rect">
          <a:avLst/>
        </a:prstGeom>
      </xdr:spPr>
    </xdr:pic>
    <xdr:clientData/>
  </xdr:twoCellAnchor>
  <xdr:twoCellAnchor editAs="oneCell">
    <xdr:from>
      <xdr:col>22</xdr:col>
      <xdr:colOff>37419</xdr:colOff>
      <xdr:row>42</xdr:row>
      <xdr:rowOff>109664</xdr:rowOff>
    </xdr:from>
    <xdr:to>
      <xdr:col>28</xdr:col>
      <xdr:colOff>639535</xdr:colOff>
      <xdr:row>51</xdr:row>
      <xdr:rowOff>58226</xdr:rowOff>
    </xdr:to>
    <xdr:pic>
      <xdr:nvPicPr>
        <xdr:cNvPr id="13" name="Grafik 12"/>
        <xdr:cNvPicPr>
          <a:picLocks noChangeAspect="1"/>
        </xdr:cNvPicPr>
      </xdr:nvPicPr>
      <xdr:blipFill>
        <a:blip xmlns:r="http://schemas.openxmlformats.org/officeDocument/2006/relationships" r:embed="rId8"/>
        <a:stretch>
          <a:fillRect/>
        </a:stretch>
      </xdr:blipFill>
      <xdr:spPr>
        <a:xfrm>
          <a:off x="18502312" y="8600521"/>
          <a:ext cx="5174116" cy="1663062"/>
        </a:xfrm>
        <a:prstGeom prst="rect">
          <a:avLst/>
        </a:prstGeom>
      </xdr:spPr>
    </xdr:pic>
    <xdr:clientData/>
  </xdr:twoCellAnchor>
  <xdr:twoCellAnchor editAs="oneCell">
    <xdr:from>
      <xdr:col>22</xdr:col>
      <xdr:colOff>4538</xdr:colOff>
      <xdr:row>23</xdr:row>
      <xdr:rowOff>5974</xdr:rowOff>
    </xdr:from>
    <xdr:to>
      <xdr:col>28</xdr:col>
      <xdr:colOff>571502</xdr:colOff>
      <xdr:row>43</xdr:row>
      <xdr:rowOff>122464</xdr:rowOff>
    </xdr:to>
    <xdr:pic>
      <xdr:nvPicPr>
        <xdr:cNvPr id="14" name="Grafik 13"/>
        <xdr:cNvPicPr>
          <a:picLocks noChangeAspect="1"/>
        </xdr:cNvPicPr>
      </xdr:nvPicPr>
      <xdr:blipFill>
        <a:blip xmlns:r="http://schemas.openxmlformats.org/officeDocument/2006/relationships" r:embed="rId9"/>
        <a:stretch>
          <a:fillRect/>
        </a:stretch>
      </xdr:blipFill>
      <xdr:spPr>
        <a:xfrm>
          <a:off x="18469431" y="4877331"/>
          <a:ext cx="5138964" cy="3926490"/>
        </a:xfrm>
        <a:prstGeom prst="rect">
          <a:avLst/>
        </a:prstGeom>
      </xdr:spPr>
    </xdr:pic>
    <xdr:clientData/>
  </xdr:twoCellAnchor>
  <xdr:twoCellAnchor editAs="oneCell">
    <xdr:from>
      <xdr:col>11</xdr:col>
      <xdr:colOff>54429</xdr:colOff>
      <xdr:row>6</xdr:row>
      <xdr:rowOff>141215</xdr:rowOff>
    </xdr:from>
    <xdr:to>
      <xdr:col>17</xdr:col>
      <xdr:colOff>652330</xdr:colOff>
      <xdr:row>21</xdr:row>
      <xdr:rowOff>91849</xdr:rowOff>
    </xdr:to>
    <xdr:pic>
      <xdr:nvPicPr>
        <xdr:cNvPr id="15" name="Grafik 14"/>
        <xdr:cNvPicPr>
          <a:picLocks noChangeAspect="1"/>
        </xdr:cNvPicPr>
      </xdr:nvPicPr>
      <xdr:blipFill>
        <a:blip xmlns:r="http://schemas.openxmlformats.org/officeDocument/2006/relationships" r:embed="rId10"/>
        <a:stretch>
          <a:fillRect/>
        </a:stretch>
      </xdr:blipFill>
      <xdr:spPr>
        <a:xfrm>
          <a:off x="9429750" y="1774072"/>
          <a:ext cx="5169901" cy="2808134"/>
        </a:xfrm>
        <a:prstGeom prst="rect">
          <a:avLst/>
        </a:prstGeom>
      </xdr:spPr>
    </xdr:pic>
    <xdr:clientData/>
  </xdr:twoCellAnchor>
  <xdr:twoCellAnchor>
    <xdr:from>
      <xdr:col>9</xdr:col>
      <xdr:colOff>489288</xdr:colOff>
      <xdr:row>83</xdr:row>
      <xdr:rowOff>45242</xdr:rowOff>
    </xdr:from>
    <xdr:to>
      <xdr:col>17</xdr:col>
      <xdr:colOff>335641</xdr:colOff>
      <xdr:row>98</xdr:row>
      <xdr:rowOff>154781</xdr:rowOff>
    </xdr:to>
    <xdr:graphicFrame macro="">
      <xdr:nvGraphicFramePr>
        <xdr:cNvPr id="20" name="Diagram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11</xdr:col>
      <xdr:colOff>20409</xdr:colOff>
      <xdr:row>12</xdr:row>
      <xdr:rowOff>100512</xdr:rowOff>
    </xdr:from>
    <xdr:to>
      <xdr:col>17</xdr:col>
      <xdr:colOff>687160</xdr:colOff>
      <xdr:row>25</xdr:row>
      <xdr:rowOff>2195</xdr:rowOff>
    </xdr:to>
    <xdr:pic>
      <xdr:nvPicPr>
        <xdr:cNvPr id="28" name="Grafik 27"/>
        <xdr:cNvPicPr>
          <a:picLocks noChangeAspect="1"/>
        </xdr:cNvPicPr>
      </xdr:nvPicPr>
      <xdr:blipFill>
        <a:blip xmlns:r="http://schemas.openxmlformats.org/officeDocument/2006/relationships" r:embed="rId12"/>
        <a:stretch>
          <a:fillRect/>
        </a:stretch>
      </xdr:blipFill>
      <xdr:spPr>
        <a:xfrm>
          <a:off x="9395730" y="2876369"/>
          <a:ext cx="5238751" cy="2378183"/>
        </a:xfrm>
        <a:prstGeom prst="rect">
          <a:avLst/>
        </a:prstGeom>
      </xdr:spPr>
    </xdr:pic>
    <xdr:clientData/>
  </xdr:twoCellAnchor>
  <xdr:twoCellAnchor editAs="oneCell">
    <xdr:from>
      <xdr:col>10</xdr:col>
      <xdr:colOff>714375</xdr:colOff>
      <xdr:row>23</xdr:row>
      <xdr:rowOff>166690</xdr:rowOff>
    </xdr:from>
    <xdr:to>
      <xdr:col>17</xdr:col>
      <xdr:colOff>285750</xdr:colOff>
      <xdr:row>43</xdr:row>
      <xdr:rowOff>13608</xdr:rowOff>
    </xdr:to>
    <xdr:pic>
      <xdr:nvPicPr>
        <xdr:cNvPr id="29" name="Grafik 28"/>
        <xdr:cNvPicPr>
          <a:picLocks noChangeAspect="1"/>
        </xdr:cNvPicPr>
      </xdr:nvPicPr>
      <xdr:blipFill>
        <a:blip xmlns:r="http://schemas.openxmlformats.org/officeDocument/2006/relationships" r:embed="rId13"/>
        <a:stretch>
          <a:fillRect/>
        </a:stretch>
      </xdr:blipFill>
      <xdr:spPr>
        <a:xfrm>
          <a:off x="9327696" y="5038047"/>
          <a:ext cx="4905375" cy="3656918"/>
        </a:xfrm>
        <a:prstGeom prst="rect">
          <a:avLst/>
        </a:prstGeom>
      </xdr:spPr>
    </xdr:pic>
    <xdr:clientData/>
  </xdr:twoCellAnchor>
  <xdr:twoCellAnchor editAs="oneCell">
    <xdr:from>
      <xdr:col>10</xdr:col>
      <xdr:colOff>710971</xdr:colOff>
      <xdr:row>42</xdr:row>
      <xdr:rowOff>129268</xdr:rowOff>
    </xdr:from>
    <xdr:to>
      <xdr:col>17</xdr:col>
      <xdr:colOff>108856</xdr:colOff>
      <xdr:row>50</xdr:row>
      <xdr:rowOff>149678</xdr:rowOff>
    </xdr:to>
    <xdr:pic>
      <xdr:nvPicPr>
        <xdr:cNvPr id="30" name="Grafik 29"/>
        <xdr:cNvPicPr>
          <a:picLocks noChangeAspect="1"/>
        </xdr:cNvPicPr>
      </xdr:nvPicPr>
      <xdr:blipFill>
        <a:blip xmlns:r="http://schemas.openxmlformats.org/officeDocument/2006/relationships" r:embed="rId14"/>
        <a:stretch>
          <a:fillRect/>
        </a:stretch>
      </xdr:blipFill>
      <xdr:spPr>
        <a:xfrm>
          <a:off x="9324292" y="8620125"/>
          <a:ext cx="4731885" cy="1544410"/>
        </a:xfrm>
        <a:prstGeom prst="rect">
          <a:avLst/>
        </a:prstGeom>
      </xdr:spPr>
    </xdr:pic>
    <xdr:clientData/>
  </xdr:twoCellAnchor>
  <xdr:twoCellAnchor editAs="oneCell">
    <xdr:from>
      <xdr:col>11</xdr:col>
      <xdr:colOff>0</xdr:colOff>
      <xdr:row>6</xdr:row>
      <xdr:rowOff>108859</xdr:rowOff>
    </xdr:from>
    <xdr:to>
      <xdr:col>13</xdr:col>
      <xdr:colOff>23812</xdr:colOff>
      <xdr:row>12</xdr:row>
      <xdr:rowOff>78985</xdr:rowOff>
    </xdr:to>
    <xdr:pic>
      <xdr:nvPicPr>
        <xdr:cNvPr id="31" name="Grafik 30"/>
        <xdr:cNvPicPr>
          <a:picLocks noChangeAspect="1"/>
        </xdr:cNvPicPr>
      </xdr:nvPicPr>
      <xdr:blipFill>
        <a:blip xmlns:r="http://schemas.openxmlformats.org/officeDocument/2006/relationships" r:embed="rId15"/>
        <a:stretch>
          <a:fillRect/>
        </a:stretch>
      </xdr:blipFill>
      <xdr:spPr>
        <a:xfrm>
          <a:off x="9375321" y="1741716"/>
          <a:ext cx="1547812" cy="1113126"/>
        </a:xfrm>
        <a:prstGeom prst="rect">
          <a:avLst/>
        </a:prstGeom>
      </xdr:spPr>
    </xdr:pic>
    <xdr:clientData/>
  </xdr:twoCellAnchor>
  <xdr:twoCellAnchor>
    <xdr:from>
      <xdr:col>11</xdr:col>
      <xdr:colOff>99220</xdr:colOff>
      <xdr:row>56</xdr:row>
      <xdr:rowOff>59530</xdr:rowOff>
    </xdr:from>
    <xdr:to>
      <xdr:col>18</xdr:col>
      <xdr:colOff>1434704</xdr:colOff>
      <xdr:row>66</xdr:row>
      <xdr:rowOff>166688</xdr:rowOff>
    </xdr:to>
    <xdr:graphicFrame macro="">
      <xdr:nvGraphicFramePr>
        <xdr:cNvPr id="32" name="Diagramm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83343</xdr:colOff>
      <xdr:row>67</xdr:row>
      <xdr:rowOff>138907</xdr:rowOff>
    </xdr:from>
    <xdr:to>
      <xdr:col>18</xdr:col>
      <xdr:colOff>1404937</xdr:colOff>
      <xdr:row>78</xdr:row>
      <xdr:rowOff>23812</xdr:rowOff>
    </xdr:to>
    <xdr:graphicFrame macro="">
      <xdr:nvGraphicFramePr>
        <xdr:cNvPr id="34" name="Diagramm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oneCellAnchor>
    <xdr:from>
      <xdr:col>18</xdr:col>
      <xdr:colOff>853554</xdr:colOff>
      <xdr:row>73</xdr:row>
      <xdr:rowOff>142874</xdr:rowOff>
    </xdr:from>
    <xdr:ext cx="550249" cy="264560"/>
    <xdr:sp macro="" textlink="">
      <xdr:nvSpPr>
        <xdr:cNvPr id="35" name="Textfeld 34"/>
        <xdr:cNvSpPr txBox="1"/>
      </xdr:nvSpPr>
      <xdr:spPr>
        <a:xfrm>
          <a:off x="17522304" y="15430499"/>
          <a:ext cx="550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b="1">
              <a:solidFill>
                <a:schemeClr val="tx1"/>
              </a:solidFill>
              <a:effectLst/>
              <a:latin typeface="+mn-lt"/>
              <a:ea typeface="+mn-ea"/>
              <a:cs typeface="+mn-cs"/>
            </a:rPr>
            <a:t>Pt</a:t>
          </a:r>
          <a:endParaRPr lang="de-DE" sz="1000">
            <a:effectLst/>
          </a:endParaRPr>
        </a:p>
      </xdr:txBody>
    </xdr:sp>
    <xdr:clientData/>
  </xdr:oneCellAnchor>
  <xdr:oneCellAnchor>
    <xdr:from>
      <xdr:col>11</xdr:col>
      <xdr:colOff>129163</xdr:colOff>
      <xdr:row>71</xdr:row>
      <xdr:rowOff>139209</xdr:rowOff>
    </xdr:from>
    <xdr:ext cx="256160" cy="416960"/>
    <xdr:sp macro="" textlink="">
      <xdr:nvSpPr>
        <xdr:cNvPr id="37" name="Textfeld 36"/>
        <xdr:cNvSpPr txBox="1"/>
      </xdr:nvSpPr>
      <xdr:spPr>
        <a:xfrm>
          <a:off x="11463913" y="15045834"/>
          <a:ext cx="256160" cy="41696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DE" sz="1100" b="0">
              <a:solidFill>
                <a:sysClr val="windowText" lastClr="000000"/>
              </a:solidFill>
              <a:effectLst/>
              <a:latin typeface="+mn-lt"/>
              <a:ea typeface="+mn-ea"/>
              <a:cs typeface="+mn-cs"/>
            </a:rPr>
            <a:t>2</a:t>
          </a:r>
          <a:endParaRPr lang="de-DE" sz="1000" b="0">
            <a:solidFill>
              <a:sysClr val="windowText" lastClr="000000"/>
            </a:solidFill>
            <a:effectLst/>
          </a:endParaRPr>
        </a:p>
      </xdr:txBody>
    </xdr:sp>
    <xdr:clientData/>
  </xdr:oneCellAnchor>
  <xdr:oneCellAnchor>
    <xdr:from>
      <xdr:col>18</xdr:col>
      <xdr:colOff>812574</xdr:colOff>
      <xdr:row>61</xdr:row>
      <xdr:rowOff>170658</xdr:rowOff>
    </xdr:from>
    <xdr:ext cx="444954" cy="340177"/>
    <xdr:sp macro="" textlink="">
      <xdr:nvSpPr>
        <xdr:cNvPr id="21" name="Textfeld 20"/>
        <xdr:cNvSpPr txBox="1"/>
      </xdr:nvSpPr>
      <xdr:spPr>
        <a:xfrm>
          <a:off x="17481324" y="13172283"/>
          <a:ext cx="444954" cy="3401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DE" sz="1000" b="1"/>
            <a:t>Pt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en%20Antje/DIDAKTIK/DIDAKTIK%20Projekte/40200669%20DBU%20GCE%20meets%20LCA%2011.2018-10.2021/DBU%20LCA_4_Inhalte/B_Gebrauchsg&#252;ter/LCA%20Metalle/LCA%20DATA%20SET%20Metalle%20Al,Au,Cu,Li,Fe%20sortie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denskategorien Ökobilanz"/>
      <sheetName val="Metalle im iPAD"/>
      <sheetName val="ALUMINUM"/>
      <sheetName val="ALU reused"/>
      <sheetName val="ALU disposal"/>
      <sheetName val="COPPER"/>
      <sheetName val="GOLD"/>
      <sheetName val="LITHIUM"/>
      <sheetName val="IRON"/>
    </sheetNames>
    <sheetDataSet>
      <sheetData sheetId="0"/>
      <sheetData sheetId="1"/>
      <sheetData sheetId="2"/>
      <sheetData sheetId="3"/>
      <sheetData sheetId="4"/>
      <sheetData sheetId="5"/>
      <sheetData sheetId="6">
        <row r="193">
          <cell r="P193" t="str">
            <v>Carcinogens/Toxicity</v>
          </cell>
          <cell r="Q193">
            <v>1.6E-2</v>
          </cell>
        </row>
        <row r="194">
          <cell r="P194" t="str">
            <v>Resp. Organics/Inorganic</v>
          </cell>
          <cell r="Q194">
            <v>1.01E-2</v>
          </cell>
        </row>
        <row r="195">
          <cell r="P195" t="str">
            <v>Climate Change</v>
          </cell>
          <cell r="Q195">
            <v>5.7299999999999997E-5</v>
          </cell>
        </row>
        <row r="196">
          <cell r="P196" t="str">
            <v>Radiation</v>
          </cell>
          <cell r="Q196">
            <v>1.8099999999999999E-5</v>
          </cell>
        </row>
        <row r="197">
          <cell r="P197" t="str">
            <v>Ozone Layer</v>
          </cell>
          <cell r="Q197">
            <v>1.2100000000000001E-6</v>
          </cell>
        </row>
        <row r="198">
          <cell r="P198"/>
          <cell r="Q198">
            <v>7.37E-7</v>
          </cell>
        </row>
        <row r="199">
          <cell r="P199"/>
          <cell r="Q199">
            <v>5.64E-3</v>
          </cell>
        </row>
        <row r="200">
          <cell r="P200" t="str">
            <v>Ecotoxicity</v>
          </cell>
          <cell r="Q200">
            <v>3.9600000000000002E-6</v>
          </cell>
        </row>
        <row r="201">
          <cell r="P201"/>
          <cell r="Q201">
            <v>7.0299999999999998E-7</v>
          </cell>
        </row>
        <row r="202">
          <cell r="D202" t="str">
            <v>raffiniertes Au (1)</v>
          </cell>
          <cell r="E202" t="str">
            <v>Au aus electronics scrap (2)</v>
          </cell>
          <cell r="P202"/>
          <cell r="Q202">
            <v>1.6400000000000001E-7</v>
          </cell>
        </row>
        <row r="203">
          <cell r="D203" t="str">
            <v>kPt</v>
          </cell>
          <cell r="E203" t="str">
            <v>kPt</v>
          </cell>
          <cell r="P203" t="str">
            <v>Acidification</v>
          </cell>
          <cell r="Q203">
            <v>2.2600000000000001E-7</v>
          </cell>
        </row>
        <row r="204">
          <cell r="C204" t="str">
            <v>Human Health</v>
          </cell>
          <cell r="D204">
            <v>9.31</v>
          </cell>
          <cell r="E204">
            <v>0.41299999999999998</v>
          </cell>
          <cell r="P204" t="str">
            <v>Eutrophication</v>
          </cell>
          <cell r="Q204">
            <v>7.4900000000000005E-7</v>
          </cell>
        </row>
        <row r="205">
          <cell r="C205" t="str">
            <v>Ecosystem Quality</v>
          </cell>
          <cell r="D205">
            <v>0.34300000000000003</v>
          </cell>
          <cell r="E205">
            <v>5.5999999999999999E-3</v>
          </cell>
          <cell r="P205" t="str">
            <v>Land Use</v>
          </cell>
          <cell r="Q205">
            <v>2.5799999999999999E-6</v>
          </cell>
        </row>
        <row r="206">
          <cell r="C206" t="str">
            <v>Ressources</v>
          </cell>
          <cell r="D206">
            <v>8.24</v>
          </cell>
          <cell r="E206">
            <v>3.15E-2</v>
          </cell>
          <cell r="P206"/>
          <cell r="Q206">
            <v>9.9299999999999998E-6</v>
          </cell>
        </row>
        <row r="207">
          <cell r="P207"/>
          <cell r="Q207">
            <v>3.1499999999999999E-6</v>
          </cell>
        </row>
        <row r="208">
          <cell r="P208" t="str">
            <v>Metal depletion</v>
          </cell>
          <cell r="Q208">
            <v>692</v>
          </cell>
        </row>
        <row r="209">
          <cell r="P209" t="str">
            <v>Fossile Fuels</v>
          </cell>
          <cell r="Q209">
            <v>318</v>
          </cell>
        </row>
      </sheetData>
      <sheetData sheetId="7"/>
      <sheetData sheetId="8"/>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P64"/>
  <sheetViews>
    <sheetView zoomScale="90" zoomScaleNormal="90" workbookViewId="0">
      <selection sqref="A1:P1"/>
    </sheetView>
  </sheetViews>
  <sheetFormatPr baseColWidth="10" defaultRowHeight="15" x14ac:dyDescent="0.25"/>
  <cols>
    <col min="1" max="1" width="6.5703125" customWidth="1"/>
    <col min="2" max="2" width="32.140625" customWidth="1"/>
    <col min="3" max="3" width="34.140625" customWidth="1"/>
    <col min="4" max="4" width="24.140625" customWidth="1"/>
    <col min="5" max="5" width="17.42578125" customWidth="1"/>
    <col min="6" max="6" width="25.42578125" customWidth="1"/>
    <col min="7" max="7" width="29.7109375" customWidth="1"/>
    <col min="8" max="8" width="38.140625" customWidth="1"/>
    <col min="9" max="9" width="24.28515625" customWidth="1"/>
    <col min="10" max="10" width="14.140625" customWidth="1"/>
    <col min="11" max="11" width="24.5703125" customWidth="1"/>
  </cols>
  <sheetData>
    <row r="1" spans="1:16" ht="39" customHeight="1" x14ac:dyDescent="0.25">
      <c r="A1" s="199" t="s">
        <v>151</v>
      </c>
      <c r="B1" s="200"/>
      <c r="C1" s="200"/>
      <c r="D1" s="200"/>
      <c r="E1" s="200"/>
      <c r="F1" s="200"/>
      <c r="G1" s="201"/>
      <c r="H1" s="201"/>
      <c r="I1" s="198"/>
      <c r="J1" s="198"/>
      <c r="K1" s="198"/>
      <c r="L1" s="198"/>
      <c r="M1" s="198"/>
      <c r="N1" s="198"/>
      <c r="O1" s="198"/>
      <c r="P1" s="198"/>
    </row>
    <row r="2" spans="1:16" ht="115.5" customHeight="1" x14ac:dyDescent="0.25">
      <c r="A2" s="57"/>
      <c r="B2" s="267" t="s">
        <v>95</v>
      </c>
      <c r="C2" s="267"/>
      <c r="D2" s="267"/>
      <c r="F2" s="267" t="s">
        <v>94</v>
      </c>
      <c r="G2" s="267"/>
      <c r="H2" s="267"/>
    </row>
    <row r="3" spans="1:16" x14ac:dyDescent="0.25">
      <c r="A3" s="57"/>
    </row>
    <row r="4" spans="1:16" ht="38.25" customHeight="1" x14ac:dyDescent="0.25">
      <c r="A4" s="58">
        <v>1</v>
      </c>
      <c r="B4" s="269" t="s">
        <v>0</v>
      </c>
      <c r="C4" s="270"/>
      <c r="D4" s="271"/>
      <c r="F4" s="269" t="s">
        <v>23</v>
      </c>
      <c r="G4" s="270"/>
      <c r="H4" s="271"/>
    </row>
    <row r="5" spans="1:16" ht="41.25" customHeight="1" x14ac:dyDescent="0.25">
      <c r="A5" s="59"/>
      <c r="B5" s="66" t="s">
        <v>1</v>
      </c>
      <c r="C5" s="65" t="s">
        <v>2</v>
      </c>
      <c r="D5" s="67" t="s">
        <v>3</v>
      </c>
      <c r="F5" s="64" t="s">
        <v>4</v>
      </c>
      <c r="G5" s="65" t="s">
        <v>5</v>
      </c>
      <c r="H5" s="65" t="s">
        <v>6</v>
      </c>
    </row>
    <row r="6" spans="1:16" ht="16.5" customHeight="1" x14ac:dyDescent="0.25">
      <c r="A6" s="59"/>
      <c r="B6" s="1" t="s">
        <v>77</v>
      </c>
      <c r="C6" s="2" t="s">
        <v>83</v>
      </c>
      <c r="D6" s="3" t="s">
        <v>89</v>
      </c>
      <c r="F6" s="1" t="s">
        <v>7</v>
      </c>
      <c r="G6" s="2" t="s">
        <v>8</v>
      </c>
      <c r="H6" s="3" t="s">
        <v>9</v>
      </c>
    </row>
    <row r="7" spans="1:16" x14ac:dyDescent="0.25">
      <c r="A7" s="59"/>
      <c r="B7" s="1" t="s">
        <v>83</v>
      </c>
      <c r="C7" s="2" t="s">
        <v>84</v>
      </c>
      <c r="D7" s="3" t="s">
        <v>90</v>
      </c>
      <c r="F7" s="1" t="s">
        <v>8</v>
      </c>
      <c r="G7" s="2" t="s">
        <v>10</v>
      </c>
      <c r="H7" s="3" t="s">
        <v>11</v>
      </c>
    </row>
    <row r="8" spans="1:16" x14ac:dyDescent="0.25">
      <c r="A8" s="59"/>
      <c r="B8" s="1" t="s">
        <v>81</v>
      </c>
      <c r="C8" s="2" t="s">
        <v>85</v>
      </c>
      <c r="D8" s="3" t="s">
        <v>91</v>
      </c>
      <c r="F8" s="1" t="s">
        <v>12</v>
      </c>
      <c r="G8" s="2" t="s">
        <v>13</v>
      </c>
      <c r="H8" s="3" t="s">
        <v>14</v>
      </c>
    </row>
    <row r="9" spans="1:16" x14ac:dyDescent="0.25">
      <c r="A9" s="59"/>
      <c r="B9" s="1" t="s">
        <v>82</v>
      </c>
      <c r="C9" s="2" t="s">
        <v>86</v>
      </c>
      <c r="D9" s="3" t="s">
        <v>17</v>
      </c>
      <c r="F9" s="1" t="s">
        <v>15</v>
      </c>
      <c r="G9" s="2" t="s">
        <v>16</v>
      </c>
      <c r="H9" s="3" t="s">
        <v>17</v>
      </c>
    </row>
    <row r="10" spans="1:16" x14ac:dyDescent="0.25">
      <c r="A10" s="59"/>
      <c r="B10" s="1" t="s">
        <v>18</v>
      </c>
      <c r="C10" s="2" t="s">
        <v>87</v>
      </c>
      <c r="D10" s="3" t="s">
        <v>92</v>
      </c>
      <c r="F10" s="1" t="s">
        <v>18</v>
      </c>
      <c r="G10" s="2" t="s">
        <v>19</v>
      </c>
      <c r="H10" s="3" t="s">
        <v>20</v>
      </c>
    </row>
    <row r="11" spans="1:16" x14ac:dyDescent="0.25">
      <c r="A11" s="59"/>
      <c r="B11" s="4"/>
      <c r="C11" s="2" t="s">
        <v>88</v>
      </c>
      <c r="D11" s="3" t="s">
        <v>93</v>
      </c>
      <c r="F11" s="4"/>
      <c r="G11" s="2" t="s">
        <v>21</v>
      </c>
      <c r="H11" s="3" t="s">
        <v>22</v>
      </c>
    </row>
    <row r="12" spans="1:16" x14ac:dyDescent="0.25">
      <c r="A12" s="59"/>
      <c r="B12" s="5"/>
      <c r="C12" s="6"/>
      <c r="D12" s="7"/>
      <c r="F12" s="5"/>
      <c r="G12" s="6"/>
      <c r="H12" s="7"/>
    </row>
    <row r="13" spans="1:16" x14ac:dyDescent="0.25">
      <c r="A13" s="59"/>
    </row>
    <row r="14" spans="1:16" x14ac:dyDescent="0.25">
      <c r="A14" s="39"/>
    </row>
    <row r="15" spans="1:16" ht="78" customHeight="1" x14ac:dyDescent="0.25">
      <c r="A15" s="60">
        <v>2</v>
      </c>
      <c r="B15" s="267" t="s">
        <v>97</v>
      </c>
      <c r="C15" s="267"/>
      <c r="D15" s="267"/>
      <c r="F15" s="267" t="s">
        <v>98</v>
      </c>
      <c r="G15" s="267"/>
      <c r="H15" s="267"/>
    </row>
    <row r="16" spans="1:16" x14ac:dyDescent="0.25">
      <c r="A16" s="61"/>
    </row>
    <row r="17" spans="1:8" x14ac:dyDescent="0.25">
      <c r="A17" s="61"/>
      <c r="B17" s="53" t="s">
        <v>96</v>
      </c>
      <c r="C17" s="54"/>
      <c r="D17" s="54"/>
      <c r="E17" s="54"/>
      <c r="F17" s="54"/>
      <c r="G17" s="49"/>
      <c r="H17" s="50"/>
    </row>
    <row r="18" spans="1:8" x14ac:dyDescent="0.25">
      <c r="A18" s="62"/>
      <c r="B18" s="55" t="s">
        <v>24</v>
      </c>
      <c r="C18" s="56"/>
      <c r="D18" s="56"/>
      <c r="E18" s="56"/>
      <c r="F18" s="56"/>
      <c r="G18" s="51"/>
      <c r="H18" s="52"/>
    </row>
    <row r="19" spans="1:8" ht="21.75" customHeight="1" x14ac:dyDescent="0.25">
      <c r="A19" s="63"/>
      <c r="B19" s="265" t="s">
        <v>100</v>
      </c>
      <c r="C19" s="265"/>
      <c r="D19" s="68" t="s">
        <v>101</v>
      </c>
      <c r="E19" s="68" t="s">
        <v>102</v>
      </c>
      <c r="F19" s="265" t="s">
        <v>103</v>
      </c>
      <c r="G19" s="265"/>
      <c r="H19" s="10"/>
    </row>
    <row r="20" spans="1:8" ht="30" customHeight="1" x14ac:dyDescent="0.25">
      <c r="A20" s="63"/>
      <c r="B20" s="266" t="s">
        <v>99</v>
      </c>
      <c r="C20" s="266"/>
      <c r="D20" s="9" t="s">
        <v>25</v>
      </c>
      <c r="E20" s="9" t="s">
        <v>26</v>
      </c>
      <c r="F20" s="266" t="s">
        <v>109</v>
      </c>
      <c r="G20" s="266"/>
      <c r="H20" s="10"/>
    </row>
    <row r="21" spans="1:8" x14ac:dyDescent="0.25">
      <c r="A21" s="63"/>
      <c r="B21" s="10"/>
      <c r="C21" s="10"/>
      <c r="D21" s="10"/>
      <c r="E21" s="10"/>
      <c r="F21" s="10"/>
      <c r="G21" s="10"/>
      <c r="H21" s="10"/>
    </row>
    <row r="22" spans="1:8" x14ac:dyDescent="0.25">
      <c r="A22" s="63"/>
      <c r="B22" s="10"/>
      <c r="C22" s="11"/>
      <c r="D22" s="12" t="s">
        <v>27</v>
      </c>
      <c r="E22" s="13"/>
      <c r="F22" s="10"/>
      <c r="G22" s="10"/>
      <c r="H22" s="14"/>
    </row>
    <row r="23" spans="1:8" x14ac:dyDescent="0.25">
      <c r="A23" s="63"/>
      <c r="B23" s="10"/>
      <c r="C23" s="11"/>
      <c r="D23" s="12" t="s">
        <v>28</v>
      </c>
      <c r="E23" s="13"/>
      <c r="F23" s="15" t="s">
        <v>107</v>
      </c>
      <c r="G23" s="10"/>
      <c r="H23" s="12"/>
    </row>
    <row r="24" spans="1:8" x14ac:dyDescent="0.25">
      <c r="A24" s="63"/>
      <c r="B24" s="268" t="s">
        <v>29</v>
      </c>
      <c r="C24" s="11"/>
      <c r="D24" s="12" t="s">
        <v>30</v>
      </c>
      <c r="E24" s="13"/>
      <c r="F24" s="16"/>
      <c r="G24" s="10"/>
      <c r="H24" s="12"/>
    </row>
    <row r="25" spans="1:8" x14ac:dyDescent="0.25">
      <c r="A25" s="63"/>
      <c r="B25" s="268"/>
      <c r="C25" s="13"/>
      <c r="D25" s="14" t="s">
        <v>13</v>
      </c>
      <c r="E25" s="13"/>
      <c r="F25" s="16"/>
      <c r="G25" s="10"/>
      <c r="H25" s="12"/>
    </row>
    <row r="26" spans="1:8" x14ac:dyDescent="0.25">
      <c r="A26" s="63"/>
      <c r="B26" s="268"/>
      <c r="C26" s="11"/>
      <c r="D26" s="12" t="s">
        <v>31</v>
      </c>
      <c r="E26" s="13"/>
      <c r="F26" s="16"/>
      <c r="G26" s="10"/>
      <c r="H26" s="12"/>
    </row>
    <row r="27" spans="1:8" x14ac:dyDescent="0.25">
      <c r="A27" s="63"/>
      <c r="B27" s="268"/>
      <c r="C27" s="11"/>
      <c r="D27" s="14" t="s">
        <v>32</v>
      </c>
      <c r="E27" s="13"/>
      <c r="F27" s="15" t="s">
        <v>106</v>
      </c>
      <c r="G27" s="10"/>
      <c r="H27" s="14"/>
    </row>
    <row r="28" spans="1:8" x14ac:dyDescent="0.25">
      <c r="A28" s="63"/>
      <c r="B28" s="268"/>
      <c r="C28" s="13"/>
      <c r="D28" s="14" t="s">
        <v>33</v>
      </c>
      <c r="E28" s="13"/>
      <c r="F28" s="16"/>
      <c r="G28" s="10"/>
      <c r="H28" s="14"/>
    </row>
    <row r="29" spans="1:8" x14ac:dyDescent="0.25">
      <c r="A29" s="63"/>
      <c r="B29" s="268"/>
      <c r="C29" s="13"/>
      <c r="D29" s="12" t="s">
        <v>19</v>
      </c>
      <c r="E29" s="13"/>
      <c r="F29" s="16"/>
      <c r="G29" s="10"/>
      <c r="H29" s="12"/>
    </row>
    <row r="30" spans="1:8" x14ac:dyDescent="0.25">
      <c r="A30" s="63"/>
      <c r="B30" s="268"/>
      <c r="C30" s="13"/>
      <c r="D30" s="14" t="s">
        <v>34</v>
      </c>
      <c r="E30" s="13"/>
      <c r="F30" s="16"/>
      <c r="G30" s="10"/>
      <c r="H30" s="14"/>
    </row>
    <row r="31" spans="1:8" x14ac:dyDescent="0.25">
      <c r="A31" s="63"/>
      <c r="B31" s="10"/>
      <c r="C31" s="11"/>
      <c r="D31" s="14" t="s">
        <v>35</v>
      </c>
      <c r="E31" s="13"/>
      <c r="F31" s="15" t="s">
        <v>108</v>
      </c>
      <c r="G31" s="10"/>
      <c r="H31" s="14"/>
    </row>
    <row r="32" spans="1:8" x14ac:dyDescent="0.25">
      <c r="A32" s="63"/>
      <c r="B32" s="10"/>
      <c r="C32" s="11"/>
      <c r="D32" s="14" t="s">
        <v>36</v>
      </c>
      <c r="E32" s="13"/>
      <c r="F32" s="10"/>
      <c r="G32" s="10"/>
      <c r="H32" s="14"/>
    </row>
    <row r="33" spans="1:11" x14ac:dyDescent="0.25">
      <c r="A33" s="63"/>
      <c r="B33" s="10"/>
      <c r="C33" s="13"/>
      <c r="D33" s="13"/>
      <c r="E33" s="13"/>
      <c r="F33" s="10"/>
      <c r="G33" s="10"/>
      <c r="H33" s="10"/>
    </row>
    <row r="34" spans="1:11" x14ac:dyDescent="0.25">
      <c r="A34" s="63"/>
      <c r="B34" s="10"/>
      <c r="C34" s="13"/>
      <c r="D34" s="13"/>
      <c r="E34" s="13"/>
      <c r="F34" s="10"/>
      <c r="G34" s="10"/>
      <c r="H34" s="10"/>
    </row>
    <row r="35" spans="1:11" x14ac:dyDescent="0.25">
      <c r="A35" s="63"/>
    </row>
    <row r="36" spans="1:11" x14ac:dyDescent="0.25">
      <c r="A36" s="8"/>
    </row>
    <row r="37" spans="1:11" ht="93.75" customHeight="1" x14ac:dyDescent="0.25">
      <c r="A37" s="93">
        <v>3</v>
      </c>
      <c r="B37" s="267" t="s">
        <v>104</v>
      </c>
      <c r="C37" s="267"/>
      <c r="D37" s="267"/>
      <c r="E37" s="267"/>
      <c r="G37" s="267" t="s">
        <v>105</v>
      </c>
      <c r="H37" s="267"/>
      <c r="I37" s="267"/>
      <c r="J37" s="267"/>
    </row>
    <row r="38" spans="1:11" ht="15.75" thickBot="1" x14ac:dyDescent="0.3">
      <c r="A38" s="94"/>
    </row>
    <row r="39" spans="1:11" ht="25.5" x14ac:dyDescent="0.25">
      <c r="A39" s="94"/>
      <c r="B39" s="69" t="s">
        <v>125</v>
      </c>
      <c r="C39" s="70" t="s">
        <v>126</v>
      </c>
      <c r="D39" s="71" t="s">
        <v>39</v>
      </c>
      <c r="E39" s="71" t="s">
        <v>124</v>
      </c>
      <c r="F39" s="89" t="s">
        <v>103</v>
      </c>
      <c r="G39" s="99" t="s">
        <v>37</v>
      </c>
      <c r="H39" s="70" t="s">
        <v>38</v>
      </c>
      <c r="I39" s="71" t="s">
        <v>39</v>
      </c>
      <c r="J39" s="71" t="s">
        <v>40</v>
      </c>
      <c r="K39" s="72" t="s">
        <v>41</v>
      </c>
    </row>
    <row r="40" spans="1:11" x14ac:dyDescent="0.25">
      <c r="A40" s="45"/>
      <c r="B40" s="73" t="s">
        <v>110</v>
      </c>
      <c r="C40" s="17" t="s">
        <v>111</v>
      </c>
      <c r="D40" s="18" t="s">
        <v>210</v>
      </c>
      <c r="E40" s="19" t="s">
        <v>123</v>
      </c>
      <c r="F40" s="90"/>
      <c r="G40" s="100" t="s">
        <v>42</v>
      </c>
      <c r="H40" s="17" t="s">
        <v>43</v>
      </c>
      <c r="I40" s="18" t="s">
        <v>44</v>
      </c>
      <c r="J40" s="19" t="s">
        <v>26</v>
      </c>
      <c r="K40" s="74" t="s">
        <v>45</v>
      </c>
    </row>
    <row r="41" spans="1:11" x14ac:dyDescent="0.25">
      <c r="A41" s="45"/>
      <c r="B41" s="75" t="s">
        <v>112</v>
      </c>
      <c r="C41" s="262" t="s">
        <v>128</v>
      </c>
      <c r="D41" s="161" t="s">
        <v>217</v>
      </c>
      <c r="E41" s="13"/>
      <c r="F41" s="76"/>
      <c r="G41" s="101" t="s">
        <v>46</v>
      </c>
      <c r="H41" s="21"/>
      <c r="I41" s="22" t="s">
        <v>7</v>
      </c>
      <c r="J41" s="13"/>
      <c r="K41" s="76"/>
    </row>
    <row r="42" spans="1:11" ht="15" customHeight="1" x14ac:dyDescent="0.25">
      <c r="A42" s="45"/>
      <c r="B42" s="78" t="s">
        <v>47</v>
      </c>
      <c r="C42" s="263"/>
      <c r="D42" s="162" t="s">
        <v>49</v>
      </c>
      <c r="E42" s="13"/>
      <c r="F42" s="257" t="s">
        <v>1</v>
      </c>
      <c r="G42" s="101" t="s">
        <v>47</v>
      </c>
      <c r="H42" s="23" t="s">
        <v>48</v>
      </c>
      <c r="I42" s="24" t="s">
        <v>49</v>
      </c>
      <c r="J42" s="13"/>
      <c r="K42" s="76"/>
    </row>
    <row r="43" spans="1:11" x14ac:dyDescent="0.25">
      <c r="A43" s="45"/>
      <c r="B43" s="75" t="s">
        <v>113</v>
      </c>
      <c r="C43" s="264"/>
      <c r="D43" s="163" t="s">
        <v>51</v>
      </c>
      <c r="E43" s="13"/>
      <c r="F43" s="257"/>
      <c r="G43" s="101" t="s">
        <v>50</v>
      </c>
      <c r="H43" s="25"/>
      <c r="I43" s="26" t="s">
        <v>51</v>
      </c>
      <c r="J43" s="13"/>
      <c r="K43" s="77" t="s">
        <v>4</v>
      </c>
    </row>
    <row r="44" spans="1:11" x14ac:dyDescent="0.25">
      <c r="A44" s="45"/>
      <c r="B44" s="78" t="s">
        <v>52</v>
      </c>
      <c r="C44" s="27" t="s">
        <v>129</v>
      </c>
      <c r="D44" s="164" t="s">
        <v>218</v>
      </c>
      <c r="E44" s="13"/>
      <c r="F44" s="257"/>
      <c r="G44" s="96" t="s">
        <v>52</v>
      </c>
      <c r="H44" s="27" t="s">
        <v>53</v>
      </c>
      <c r="I44" s="28" t="s">
        <v>13</v>
      </c>
      <c r="J44" s="13"/>
      <c r="K44" s="79"/>
    </row>
    <row r="45" spans="1:11" x14ac:dyDescent="0.25">
      <c r="A45" s="94"/>
      <c r="B45" s="80" t="s">
        <v>114</v>
      </c>
      <c r="C45" s="20" t="s">
        <v>131</v>
      </c>
      <c r="D45" s="165" t="s">
        <v>55</v>
      </c>
      <c r="E45" s="13"/>
      <c r="F45" s="76"/>
      <c r="G45" s="102" t="s">
        <v>54</v>
      </c>
      <c r="H45" s="20"/>
      <c r="I45" s="29" t="s">
        <v>55</v>
      </c>
      <c r="J45" s="13"/>
      <c r="K45" s="79"/>
    </row>
    <row r="46" spans="1:11" ht="30" customHeight="1" x14ac:dyDescent="0.25">
      <c r="A46" s="94"/>
      <c r="B46" s="81" t="s">
        <v>47</v>
      </c>
      <c r="C46" s="30" t="s">
        <v>139</v>
      </c>
      <c r="D46" s="259" t="s">
        <v>214</v>
      </c>
      <c r="E46" s="13"/>
      <c r="F46" s="76"/>
      <c r="G46" s="103" t="s">
        <v>47</v>
      </c>
      <c r="H46" s="30" t="s">
        <v>56</v>
      </c>
      <c r="I46" s="260" t="s">
        <v>57</v>
      </c>
      <c r="J46" s="13"/>
      <c r="K46" s="76"/>
    </row>
    <row r="47" spans="1:11" ht="30.75" customHeight="1" x14ac:dyDescent="0.25">
      <c r="A47" s="94"/>
      <c r="B47" s="82" t="s">
        <v>58</v>
      </c>
      <c r="C47" s="32" t="s">
        <v>138</v>
      </c>
      <c r="D47" s="259"/>
      <c r="E47" s="13"/>
      <c r="F47" s="76"/>
      <c r="G47" s="104" t="s">
        <v>58</v>
      </c>
      <c r="H47" s="32" t="s">
        <v>59</v>
      </c>
      <c r="I47" s="260"/>
      <c r="J47" s="13"/>
      <c r="K47" s="79"/>
    </row>
    <row r="48" spans="1:11" ht="22.5" customHeight="1" x14ac:dyDescent="0.25">
      <c r="A48" s="94"/>
      <c r="B48" s="110" t="s">
        <v>115</v>
      </c>
      <c r="C48" s="111" t="s">
        <v>127</v>
      </c>
      <c r="D48" s="259"/>
      <c r="E48" s="13"/>
      <c r="F48" s="76"/>
      <c r="G48" s="105" t="s">
        <v>60</v>
      </c>
      <c r="H48" s="33" t="s">
        <v>61</v>
      </c>
      <c r="I48" s="260"/>
      <c r="J48" s="13"/>
      <c r="K48" s="79"/>
    </row>
    <row r="49" spans="1:11" ht="15.75" customHeight="1" x14ac:dyDescent="0.25">
      <c r="A49" s="94"/>
      <c r="B49" s="248" t="s">
        <v>116</v>
      </c>
      <c r="C49" s="112" t="s">
        <v>137</v>
      </c>
      <c r="D49" s="258" t="s">
        <v>216</v>
      </c>
      <c r="E49" s="13"/>
      <c r="F49" s="76"/>
      <c r="G49" s="106" t="s">
        <v>62</v>
      </c>
      <c r="H49" s="34" t="s">
        <v>63</v>
      </c>
      <c r="I49" s="261" t="s">
        <v>32</v>
      </c>
      <c r="J49" s="13"/>
      <c r="K49" s="79"/>
    </row>
    <row r="50" spans="1:11" x14ac:dyDescent="0.25">
      <c r="A50" s="94"/>
      <c r="B50" s="249"/>
      <c r="C50" s="112" t="s">
        <v>136</v>
      </c>
      <c r="D50" s="258"/>
      <c r="E50" s="13"/>
      <c r="F50" s="95" t="s">
        <v>2</v>
      </c>
      <c r="G50" s="97"/>
      <c r="H50" s="20" t="s">
        <v>64</v>
      </c>
      <c r="I50" s="261"/>
      <c r="J50" s="13"/>
      <c r="K50" s="77" t="s">
        <v>5</v>
      </c>
    </row>
    <row r="51" spans="1:11" ht="15" customHeight="1" x14ac:dyDescent="0.25">
      <c r="A51" s="94"/>
      <c r="B51" s="249"/>
      <c r="C51" s="112" t="s">
        <v>135</v>
      </c>
      <c r="D51" s="258"/>
      <c r="E51" s="13"/>
      <c r="F51" s="76"/>
      <c r="G51" s="97"/>
      <c r="H51" s="20" t="s">
        <v>65</v>
      </c>
      <c r="I51" s="261"/>
      <c r="J51" s="13"/>
      <c r="K51" s="76"/>
    </row>
    <row r="52" spans="1:11" ht="27.75" customHeight="1" x14ac:dyDescent="0.25">
      <c r="A52" s="94"/>
      <c r="B52" s="250"/>
      <c r="C52" s="113" t="s">
        <v>134</v>
      </c>
      <c r="D52" s="258"/>
      <c r="E52" s="13"/>
      <c r="F52" s="76"/>
      <c r="G52" s="107"/>
      <c r="H52" s="111" t="s">
        <v>66</v>
      </c>
      <c r="I52" s="261"/>
      <c r="J52" s="13"/>
      <c r="K52" s="76"/>
    </row>
    <row r="53" spans="1:11" ht="18" customHeight="1" x14ac:dyDescent="0.25">
      <c r="A53" s="94"/>
      <c r="B53" s="78" t="s">
        <v>117</v>
      </c>
      <c r="C53" s="112" t="s">
        <v>133</v>
      </c>
      <c r="D53" s="169" t="s">
        <v>215</v>
      </c>
      <c r="E53" s="83"/>
      <c r="F53" s="91"/>
      <c r="G53" s="96" t="s">
        <v>67</v>
      </c>
      <c r="H53" s="20" t="s">
        <v>68</v>
      </c>
      <c r="I53" s="35" t="s">
        <v>33</v>
      </c>
      <c r="J53" s="83"/>
      <c r="K53" s="76"/>
    </row>
    <row r="54" spans="1:11" x14ac:dyDescent="0.25">
      <c r="A54" s="94"/>
      <c r="B54" s="78" t="s">
        <v>118</v>
      </c>
      <c r="C54" s="27" t="s">
        <v>132</v>
      </c>
      <c r="D54" s="125" t="s">
        <v>19</v>
      </c>
      <c r="E54" s="83"/>
      <c r="F54" s="91"/>
      <c r="G54" s="96" t="s">
        <v>69</v>
      </c>
      <c r="H54" s="27" t="s">
        <v>70</v>
      </c>
      <c r="I54" s="36" t="s">
        <v>19</v>
      </c>
      <c r="J54" s="83"/>
      <c r="K54" s="76"/>
    </row>
    <row r="55" spans="1:11" x14ac:dyDescent="0.25">
      <c r="A55" s="94"/>
      <c r="B55" s="80" t="s">
        <v>119</v>
      </c>
      <c r="C55" s="20" t="s">
        <v>130</v>
      </c>
      <c r="D55" s="166" t="s">
        <v>211</v>
      </c>
      <c r="E55" s="83"/>
      <c r="F55" s="257" t="s">
        <v>3</v>
      </c>
      <c r="G55" s="102" t="s">
        <v>71</v>
      </c>
      <c r="H55" s="20" t="s">
        <v>72</v>
      </c>
      <c r="I55" s="37" t="s">
        <v>34</v>
      </c>
      <c r="J55" s="83"/>
      <c r="K55" s="76"/>
    </row>
    <row r="56" spans="1:11" ht="15" customHeight="1" x14ac:dyDescent="0.25">
      <c r="A56" s="94"/>
      <c r="B56" s="78" t="s">
        <v>120</v>
      </c>
      <c r="C56" s="27" t="s">
        <v>121</v>
      </c>
      <c r="D56" s="167" t="s">
        <v>212</v>
      </c>
      <c r="E56" s="83"/>
      <c r="F56" s="257"/>
      <c r="G56" s="96" t="s">
        <v>73</v>
      </c>
      <c r="H56" s="27" t="s">
        <v>74</v>
      </c>
      <c r="I56" s="38" t="s">
        <v>20</v>
      </c>
      <c r="J56" s="83"/>
      <c r="K56" s="77" t="s">
        <v>6</v>
      </c>
    </row>
    <row r="57" spans="1:11" ht="15.75" thickBot="1" x14ac:dyDescent="0.3">
      <c r="A57" s="94"/>
      <c r="B57" s="84" t="s">
        <v>122</v>
      </c>
      <c r="C57" s="109" t="s">
        <v>121</v>
      </c>
      <c r="D57" s="168" t="s">
        <v>213</v>
      </c>
      <c r="E57" s="87"/>
      <c r="F57" s="92"/>
      <c r="G57" s="108" t="s">
        <v>75</v>
      </c>
      <c r="H57" s="85" t="s">
        <v>74</v>
      </c>
      <c r="I57" s="86" t="s">
        <v>76</v>
      </c>
      <c r="J57" s="87"/>
      <c r="K57" s="88"/>
    </row>
    <row r="58" spans="1:11" x14ac:dyDescent="0.25">
      <c r="A58" s="94"/>
    </row>
    <row r="59" spans="1:11" ht="35.25" customHeight="1" x14ac:dyDescent="0.25">
      <c r="A59" s="8"/>
      <c r="B59" s="251" t="s">
        <v>140</v>
      </c>
      <c r="C59" s="252"/>
      <c r="D59" s="252"/>
      <c r="E59" s="253"/>
      <c r="G59" s="251" t="s">
        <v>145</v>
      </c>
      <c r="H59" s="252"/>
      <c r="I59" s="252"/>
      <c r="J59" s="253"/>
    </row>
    <row r="60" spans="1:11" x14ac:dyDescent="0.25">
      <c r="A60" s="8"/>
      <c r="B60" s="114"/>
      <c r="C60" s="115"/>
      <c r="D60" s="115"/>
      <c r="E60" s="116"/>
      <c r="F60" s="98"/>
      <c r="G60" s="121"/>
      <c r="H60" s="122"/>
      <c r="I60" s="122"/>
      <c r="J60" s="123"/>
    </row>
    <row r="61" spans="1:11" x14ac:dyDescent="0.25">
      <c r="A61" s="8"/>
      <c r="B61" s="117" t="s">
        <v>144</v>
      </c>
      <c r="C61" s="115"/>
      <c r="D61" s="115"/>
      <c r="E61" s="116"/>
      <c r="G61" s="254" t="s">
        <v>149</v>
      </c>
      <c r="H61" s="255"/>
      <c r="I61" s="255"/>
      <c r="J61" s="256"/>
    </row>
    <row r="62" spans="1:11" x14ac:dyDescent="0.25">
      <c r="A62" s="8"/>
      <c r="B62" s="117" t="s">
        <v>141</v>
      </c>
      <c r="C62" s="115"/>
      <c r="D62" s="115"/>
      <c r="E62" s="116"/>
      <c r="G62" s="254" t="s">
        <v>146</v>
      </c>
      <c r="H62" s="255"/>
      <c r="I62" s="255"/>
      <c r="J62" s="256"/>
    </row>
    <row r="63" spans="1:11" x14ac:dyDescent="0.25">
      <c r="A63" s="8"/>
      <c r="B63" s="117" t="s">
        <v>142</v>
      </c>
      <c r="C63" s="115"/>
      <c r="D63" s="115"/>
      <c r="E63" s="116"/>
      <c r="G63" s="254" t="s">
        <v>147</v>
      </c>
      <c r="H63" s="255"/>
      <c r="I63" s="255"/>
      <c r="J63" s="256"/>
    </row>
    <row r="64" spans="1:11" x14ac:dyDescent="0.25">
      <c r="A64" s="8"/>
      <c r="B64" s="118" t="s">
        <v>143</v>
      </c>
      <c r="C64" s="119"/>
      <c r="D64" s="119"/>
      <c r="E64" s="120"/>
      <c r="G64" s="245" t="s">
        <v>148</v>
      </c>
      <c r="H64" s="246"/>
      <c r="I64" s="246"/>
      <c r="J64" s="247"/>
    </row>
  </sheetData>
  <mergeCells count="27">
    <mergeCell ref="B4:D4"/>
    <mergeCell ref="F4:H4"/>
    <mergeCell ref="F2:H2"/>
    <mergeCell ref="B2:D2"/>
    <mergeCell ref="B15:D15"/>
    <mergeCell ref="F15:H15"/>
    <mergeCell ref="D46:D48"/>
    <mergeCell ref="I46:I48"/>
    <mergeCell ref="I49:I52"/>
    <mergeCell ref="C41:C43"/>
    <mergeCell ref="F19:G19"/>
    <mergeCell ref="F20:G20"/>
    <mergeCell ref="B37:E37"/>
    <mergeCell ref="G37:J37"/>
    <mergeCell ref="F42:F44"/>
    <mergeCell ref="B20:C20"/>
    <mergeCell ref="B24:B30"/>
    <mergeCell ref="B19:C19"/>
    <mergeCell ref="G64:J64"/>
    <mergeCell ref="B49:B52"/>
    <mergeCell ref="B59:E59"/>
    <mergeCell ref="G59:J59"/>
    <mergeCell ref="G61:J61"/>
    <mergeCell ref="G62:J62"/>
    <mergeCell ref="G63:J63"/>
    <mergeCell ref="F55:F56"/>
    <mergeCell ref="D49:D52"/>
  </mergeCells>
  <pageMargins left="0.7" right="0.7" top="0.78740157499999996" bottom="0.78740157499999996" header="0.3" footer="0.3"/>
  <pageSetup paperSize="9" scale="40" fitToHeight="0"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N66"/>
  <sheetViews>
    <sheetView workbookViewId="0">
      <selection sqref="A1:N1"/>
    </sheetView>
  </sheetViews>
  <sheetFormatPr baseColWidth="10" defaultRowHeight="15" x14ac:dyDescent="0.25"/>
  <cols>
    <col min="1" max="1" width="6.5703125" customWidth="1"/>
    <col min="2" max="2" width="24.140625" customWidth="1"/>
    <col min="4" max="4" width="10.7109375" customWidth="1"/>
    <col min="5" max="5" width="9" customWidth="1"/>
    <col min="6" max="6" width="9.42578125" customWidth="1"/>
    <col min="7" max="7" width="10.28515625" customWidth="1"/>
    <col min="12" max="12" width="10.140625" customWidth="1"/>
    <col min="13" max="13" width="9.5703125" customWidth="1"/>
  </cols>
  <sheetData>
    <row r="1" spans="1:14" ht="43.5" customHeight="1" x14ac:dyDescent="0.25">
      <c r="A1" s="273" t="s">
        <v>197</v>
      </c>
      <c r="B1" s="273"/>
      <c r="C1" s="273"/>
      <c r="D1" s="273"/>
      <c r="E1" s="273"/>
      <c r="F1" s="273"/>
      <c r="G1" s="273"/>
      <c r="H1" s="273"/>
      <c r="I1" s="273"/>
      <c r="J1" s="273"/>
      <c r="K1" s="198"/>
      <c r="L1" s="198"/>
      <c r="M1" s="198"/>
      <c r="N1" s="198"/>
    </row>
    <row r="3" spans="1:14" x14ac:dyDescent="0.25">
      <c r="B3" s="8" t="s">
        <v>166</v>
      </c>
      <c r="C3" s="8"/>
      <c r="D3" s="8"/>
      <c r="F3" s="8" t="s">
        <v>183</v>
      </c>
    </row>
    <row r="5" spans="1:14" x14ac:dyDescent="0.25">
      <c r="B5" s="274" t="s">
        <v>181</v>
      </c>
      <c r="C5" s="274"/>
      <c r="D5" s="274"/>
      <c r="F5" s="274" t="s">
        <v>182</v>
      </c>
      <c r="G5" s="274"/>
      <c r="H5" s="274"/>
      <c r="I5" s="274"/>
      <c r="J5" s="274"/>
    </row>
    <row r="6" spans="1:14" x14ac:dyDescent="0.25">
      <c r="B6" s="274"/>
      <c r="C6" s="274"/>
      <c r="D6" s="274"/>
      <c r="E6" s="42"/>
      <c r="F6" s="274"/>
      <c r="G6" s="274"/>
      <c r="H6" s="274"/>
      <c r="I6" s="274"/>
      <c r="J6" s="274"/>
      <c r="K6" s="139"/>
      <c r="L6" s="42"/>
      <c r="M6" s="42"/>
      <c r="N6" s="42"/>
    </row>
    <row r="7" spans="1:14" ht="39.75" customHeight="1" x14ac:dyDescent="0.25">
      <c r="B7" s="274"/>
      <c r="C7" s="274"/>
      <c r="D7" s="274"/>
      <c r="E7" s="42"/>
      <c r="F7" s="274"/>
      <c r="G7" s="274"/>
      <c r="H7" s="274"/>
      <c r="I7" s="274"/>
      <c r="J7" s="274"/>
      <c r="K7" s="42"/>
      <c r="L7" s="42"/>
      <c r="M7" s="42"/>
      <c r="N7" s="42"/>
    </row>
    <row r="8" spans="1:14" x14ac:dyDescent="0.25">
      <c r="C8" s="42"/>
      <c r="D8" s="42"/>
      <c r="E8" s="42"/>
      <c r="F8" s="42"/>
      <c r="G8" s="42"/>
      <c r="H8" s="42"/>
      <c r="I8" s="42"/>
      <c r="J8" s="42"/>
      <c r="K8" s="42"/>
      <c r="L8" s="42"/>
      <c r="M8" s="42"/>
      <c r="N8" s="42"/>
    </row>
    <row r="9" spans="1:14" x14ac:dyDescent="0.25">
      <c r="B9" s="8" t="s">
        <v>167</v>
      </c>
      <c r="C9" s="42"/>
      <c r="D9" s="42"/>
      <c r="E9" s="42"/>
      <c r="F9" s="142" t="s">
        <v>184</v>
      </c>
      <c r="G9" s="42"/>
      <c r="H9" s="42"/>
      <c r="I9" s="42"/>
      <c r="J9" s="42"/>
      <c r="K9" s="42"/>
      <c r="L9" s="42"/>
      <c r="M9" s="42"/>
      <c r="N9" s="42"/>
    </row>
    <row r="10" spans="1:14" x14ac:dyDescent="0.25">
      <c r="B10" s="274" t="s">
        <v>186</v>
      </c>
      <c r="C10" s="274"/>
      <c r="D10" s="274"/>
      <c r="E10" s="42"/>
      <c r="F10" s="275" t="s">
        <v>185</v>
      </c>
      <c r="G10" s="275"/>
      <c r="H10" s="275"/>
      <c r="I10" s="275"/>
      <c r="J10" s="275"/>
      <c r="K10" s="42"/>
      <c r="L10" s="42"/>
      <c r="M10" s="42"/>
      <c r="N10" s="42"/>
    </row>
    <row r="11" spans="1:14" x14ac:dyDescent="0.25">
      <c r="B11" s="274"/>
      <c r="C11" s="274"/>
      <c r="D11" s="274"/>
      <c r="E11" s="42"/>
      <c r="F11" s="275"/>
      <c r="G11" s="275"/>
      <c r="H11" s="275"/>
      <c r="I11" s="275"/>
      <c r="J11" s="275"/>
      <c r="K11" s="42"/>
      <c r="L11" s="42"/>
      <c r="M11" s="42"/>
      <c r="N11" s="42"/>
    </row>
    <row r="12" spans="1:14" ht="120.75" customHeight="1" x14ac:dyDescent="0.25">
      <c r="B12" s="274"/>
      <c r="C12" s="274"/>
      <c r="D12" s="274"/>
      <c r="E12" s="42"/>
      <c r="F12" s="275"/>
      <c r="G12" s="275"/>
      <c r="H12" s="275"/>
      <c r="I12" s="275"/>
      <c r="J12" s="275"/>
      <c r="K12" s="42"/>
      <c r="L12" s="42"/>
      <c r="M12" s="42"/>
      <c r="N12" s="42"/>
    </row>
    <row r="13" spans="1:14" x14ac:dyDescent="0.25">
      <c r="C13" s="42"/>
      <c r="D13" s="42"/>
      <c r="E13" s="42"/>
      <c r="F13" s="42"/>
      <c r="G13" s="42"/>
      <c r="H13" s="42"/>
      <c r="I13" s="42"/>
      <c r="J13" s="42"/>
      <c r="K13" s="42"/>
      <c r="L13" s="42"/>
      <c r="M13" s="42"/>
      <c r="N13" s="42"/>
    </row>
    <row r="14" spans="1:14" ht="35.25" customHeight="1" x14ac:dyDescent="0.25">
      <c r="B14" s="272" t="s">
        <v>190</v>
      </c>
      <c r="C14" s="272"/>
      <c r="D14" s="272"/>
      <c r="E14" s="272"/>
      <c r="F14" s="272"/>
      <c r="G14" s="272"/>
      <c r="H14" s="272"/>
      <c r="I14" s="272"/>
      <c r="J14" s="272"/>
    </row>
    <row r="15" spans="1:14" x14ac:dyDescent="0.25">
      <c r="B15" s="31"/>
      <c r="C15" s="42"/>
      <c r="D15" s="42"/>
      <c r="E15" s="42"/>
      <c r="F15" s="42"/>
      <c r="G15" s="42"/>
      <c r="H15" s="42"/>
      <c r="I15" s="42"/>
    </row>
    <row r="16" spans="1:14" ht="28.5" customHeight="1" x14ac:dyDescent="0.25">
      <c r="B16" s="140" t="s">
        <v>170</v>
      </c>
      <c r="C16" s="140" t="s">
        <v>172</v>
      </c>
      <c r="D16" s="140" t="s">
        <v>180</v>
      </c>
      <c r="E16" s="140" t="s">
        <v>163</v>
      </c>
      <c r="F16" s="140" t="s">
        <v>173</v>
      </c>
      <c r="G16" s="140" t="s">
        <v>171</v>
      </c>
      <c r="H16" s="140" t="s">
        <v>164</v>
      </c>
      <c r="I16" s="141" t="s">
        <v>165</v>
      </c>
    </row>
    <row r="17" spans="2:14" x14ac:dyDescent="0.25">
      <c r="B17" s="135" t="s">
        <v>179</v>
      </c>
      <c r="C17" s="47">
        <v>69</v>
      </c>
      <c r="D17" s="126"/>
      <c r="E17" s="126"/>
      <c r="F17" s="126"/>
      <c r="G17" s="126">
        <v>12</v>
      </c>
      <c r="H17" s="126"/>
      <c r="I17" s="124"/>
    </row>
    <row r="18" spans="2:14" x14ac:dyDescent="0.25">
      <c r="B18" s="136" t="s">
        <v>168</v>
      </c>
      <c r="C18" s="126">
        <v>9</v>
      </c>
      <c r="D18" s="126"/>
      <c r="E18" s="126">
        <v>9</v>
      </c>
      <c r="F18" s="126"/>
      <c r="G18" s="126"/>
      <c r="H18" s="126"/>
      <c r="I18" s="124">
        <v>9</v>
      </c>
    </row>
    <row r="19" spans="2:14" x14ac:dyDescent="0.25">
      <c r="B19" s="127" t="s">
        <v>159</v>
      </c>
      <c r="C19" s="126"/>
      <c r="D19" s="126">
        <v>14</v>
      </c>
      <c r="E19" s="126">
        <v>12</v>
      </c>
      <c r="F19" s="47">
        <v>46</v>
      </c>
      <c r="G19" s="126">
        <v>8</v>
      </c>
      <c r="H19" s="126">
        <v>9</v>
      </c>
      <c r="I19" s="124"/>
    </row>
    <row r="20" spans="2:14" x14ac:dyDescent="0.25">
      <c r="B20" s="134" t="s">
        <v>160</v>
      </c>
      <c r="C20" s="126"/>
      <c r="D20" s="126"/>
      <c r="E20" s="126">
        <v>6</v>
      </c>
      <c r="F20" s="126">
        <v>6</v>
      </c>
      <c r="G20" s="126">
        <v>6</v>
      </c>
      <c r="H20" s="126"/>
      <c r="I20" s="124"/>
    </row>
    <row r="21" spans="2:14" x14ac:dyDescent="0.25">
      <c r="B21" s="133" t="s">
        <v>169</v>
      </c>
      <c r="C21" s="126"/>
      <c r="D21" s="126">
        <v>8</v>
      </c>
      <c r="E21" s="126">
        <v>6</v>
      </c>
      <c r="F21" s="126">
        <v>9</v>
      </c>
      <c r="G21" s="126"/>
      <c r="H21" s="126"/>
      <c r="I21" s="124">
        <v>7</v>
      </c>
    </row>
    <row r="22" spans="2:14" x14ac:dyDescent="0.25">
      <c r="B22" s="137" t="s">
        <v>174</v>
      </c>
      <c r="C22" s="126"/>
      <c r="D22" s="47">
        <v>36</v>
      </c>
      <c r="E22" s="126">
        <v>10</v>
      </c>
      <c r="F22" s="126">
        <v>7</v>
      </c>
      <c r="G22" s="126"/>
      <c r="H22" s="47">
        <v>60</v>
      </c>
      <c r="I22" s="124">
        <v>7</v>
      </c>
    </row>
    <row r="23" spans="2:14" x14ac:dyDescent="0.25">
      <c r="B23" s="128" t="s">
        <v>175</v>
      </c>
      <c r="C23" s="126"/>
      <c r="D23" s="126"/>
      <c r="E23" s="126"/>
      <c r="F23" s="126">
        <v>6</v>
      </c>
      <c r="G23" s="126"/>
      <c r="H23" s="126"/>
      <c r="I23" s="126">
        <v>24</v>
      </c>
    </row>
    <row r="24" spans="2:14" x14ac:dyDescent="0.25">
      <c r="B24" s="129" t="s">
        <v>176</v>
      </c>
      <c r="C24" s="126"/>
      <c r="D24" s="126"/>
      <c r="E24" s="126"/>
      <c r="F24" s="126"/>
      <c r="G24" s="126"/>
      <c r="H24" s="126"/>
      <c r="I24" s="126">
        <v>15</v>
      </c>
    </row>
    <row r="25" spans="2:14" x14ac:dyDescent="0.25">
      <c r="B25" s="138" t="s">
        <v>177</v>
      </c>
      <c r="C25" s="126"/>
      <c r="D25" s="126">
        <v>20</v>
      </c>
      <c r="E25" s="126"/>
      <c r="F25" s="126"/>
      <c r="G25" s="126"/>
      <c r="H25" s="126"/>
      <c r="I25" s="124"/>
    </row>
    <row r="26" spans="2:14" x14ac:dyDescent="0.25">
      <c r="B26" s="130" t="s">
        <v>161</v>
      </c>
      <c r="C26" s="126"/>
      <c r="D26" s="126"/>
      <c r="E26" s="126"/>
      <c r="F26" s="126"/>
      <c r="G26" s="126">
        <v>28</v>
      </c>
      <c r="H26" s="126">
        <v>19</v>
      </c>
      <c r="I26" s="126"/>
    </row>
    <row r="27" spans="2:14" x14ac:dyDescent="0.25">
      <c r="B27" s="131" t="s">
        <v>162</v>
      </c>
      <c r="C27" s="126"/>
      <c r="D27" s="126"/>
      <c r="E27" s="126"/>
      <c r="F27" s="126"/>
      <c r="G27" s="126">
        <v>12</v>
      </c>
      <c r="H27" s="126"/>
      <c r="I27" s="126"/>
    </row>
    <row r="28" spans="2:14" x14ac:dyDescent="0.25">
      <c r="B28" s="132" t="s">
        <v>178</v>
      </c>
      <c r="C28" s="126"/>
      <c r="D28" s="126"/>
      <c r="E28" s="126"/>
      <c r="F28" s="126"/>
      <c r="G28" s="126"/>
      <c r="H28" s="126">
        <v>7</v>
      </c>
      <c r="I28" s="126"/>
    </row>
    <row r="30" spans="2:14" x14ac:dyDescent="0.25">
      <c r="B30" s="143" t="s">
        <v>188</v>
      </c>
    </row>
    <row r="31" spans="2:14" x14ac:dyDescent="0.25">
      <c r="B31" s="144" t="s">
        <v>189</v>
      </c>
      <c r="D31" s="139"/>
      <c r="E31" s="42"/>
      <c r="F31" s="42"/>
      <c r="G31" s="42"/>
      <c r="H31" s="139"/>
      <c r="I31" s="42"/>
      <c r="J31" s="42"/>
      <c r="K31" s="139"/>
      <c r="L31" s="42"/>
      <c r="M31" s="42"/>
      <c r="N31" s="42"/>
    </row>
    <row r="32" spans="2:14" x14ac:dyDescent="0.25">
      <c r="B32" s="145" t="s">
        <v>187</v>
      </c>
      <c r="D32" s="42"/>
      <c r="E32" s="42"/>
      <c r="F32" s="42"/>
      <c r="G32" s="42"/>
      <c r="H32" s="42"/>
      <c r="I32" s="42"/>
      <c r="J32" s="42"/>
      <c r="K32" s="42"/>
      <c r="L32" s="42"/>
      <c r="M32" s="42"/>
      <c r="N32" s="42"/>
    </row>
    <row r="33" spans="2:14" x14ac:dyDescent="0.25">
      <c r="B33" s="43"/>
      <c r="C33" s="42"/>
      <c r="D33" s="42"/>
      <c r="E33" s="42"/>
      <c r="F33" s="42"/>
      <c r="G33" s="42"/>
      <c r="H33" s="42"/>
      <c r="I33" s="42"/>
      <c r="J33" s="42"/>
      <c r="K33" s="42"/>
      <c r="L33" s="42"/>
      <c r="M33" s="42"/>
      <c r="N33" s="42"/>
    </row>
    <row r="34" spans="2:14" x14ac:dyDescent="0.25">
      <c r="B34" s="43"/>
      <c r="C34" s="42"/>
      <c r="D34" s="42"/>
      <c r="E34" s="42"/>
      <c r="F34" s="42"/>
      <c r="G34" s="42"/>
      <c r="H34" s="42"/>
      <c r="I34" s="42"/>
      <c r="J34" s="42"/>
      <c r="K34" s="42"/>
      <c r="L34" s="42"/>
      <c r="M34" s="42"/>
      <c r="N34" s="42"/>
    </row>
    <row r="35" spans="2:14" x14ac:dyDescent="0.25">
      <c r="B35" s="43"/>
      <c r="C35" s="42"/>
      <c r="D35" s="42"/>
      <c r="E35" s="42"/>
      <c r="F35" s="42"/>
      <c r="G35" s="42"/>
      <c r="H35" s="42"/>
      <c r="I35" s="42"/>
      <c r="J35" s="42"/>
      <c r="K35" s="42"/>
      <c r="L35" s="42"/>
      <c r="M35" s="42"/>
      <c r="N35" s="42"/>
    </row>
    <row r="36" spans="2:14" x14ac:dyDescent="0.25">
      <c r="C36" s="42"/>
      <c r="D36" s="42"/>
      <c r="E36" s="42"/>
      <c r="F36" s="42"/>
      <c r="G36" s="42"/>
      <c r="H36" s="42"/>
      <c r="I36" s="42"/>
      <c r="J36" s="42"/>
      <c r="K36" s="42"/>
      <c r="L36" s="42"/>
      <c r="M36" s="42"/>
      <c r="N36" s="42"/>
    </row>
    <row r="37" spans="2:14" x14ac:dyDescent="0.25">
      <c r="B37" s="43"/>
      <c r="C37" s="42"/>
      <c r="D37" s="42"/>
      <c r="E37" s="42"/>
      <c r="F37" s="42"/>
      <c r="G37" s="42"/>
      <c r="H37" s="42"/>
      <c r="I37" s="42"/>
      <c r="J37" s="42"/>
      <c r="K37" s="42"/>
      <c r="L37" s="42"/>
      <c r="M37" s="42"/>
      <c r="N37" s="42"/>
    </row>
    <row r="38" spans="2:14" x14ac:dyDescent="0.25">
      <c r="B38" s="43"/>
      <c r="C38" s="42"/>
      <c r="D38" s="42"/>
      <c r="E38" s="42"/>
      <c r="F38" s="42"/>
      <c r="G38" s="42"/>
      <c r="H38" s="42"/>
      <c r="I38" s="42"/>
      <c r="J38" s="42"/>
      <c r="K38" s="42"/>
      <c r="L38" s="42"/>
      <c r="M38" s="42"/>
      <c r="N38" s="42"/>
    </row>
    <row r="54" spans="2:9" x14ac:dyDescent="0.25">
      <c r="B54" s="42"/>
      <c r="C54" s="43"/>
      <c r="D54" s="43"/>
      <c r="E54" s="43"/>
      <c r="F54" s="43"/>
      <c r="G54" s="43"/>
      <c r="H54" s="43"/>
      <c r="I54" s="43"/>
    </row>
    <row r="55" spans="2:9" x14ac:dyDescent="0.25">
      <c r="B55" s="42"/>
      <c r="C55" s="43"/>
      <c r="D55" s="42"/>
      <c r="E55" s="42"/>
      <c r="F55" s="42"/>
      <c r="G55" s="42"/>
      <c r="H55" s="42"/>
      <c r="I55" s="42"/>
    </row>
    <row r="56" spans="2:9" x14ac:dyDescent="0.25">
      <c r="B56" s="42"/>
      <c r="C56" s="42"/>
      <c r="D56" s="42"/>
      <c r="E56" s="42"/>
      <c r="F56" s="42"/>
      <c r="G56" s="42"/>
      <c r="H56" s="42"/>
      <c r="I56" s="42"/>
    </row>
    <row r="57" spans="2:9" x14ac:dyDescent="0.25">
      <c r="B57" s="42"/>
      <c r="C57" s="42"/>
      <c r="D57" s="42"/>
      <c r="E57" s="42"/>
      <c r="F57" s="43"/>
      <c r="G57" s="42"/>
      <c r="H57" s="42"/>
      <c r="I57" s="42"/>
    </row>
    <row r="58" spans="2:9" x14ac:dyDescent="0.25">
      <c r="B58" s="42"/>
      <c r="C58" s="42"/>
      <c r="D58" s="42"/>
      <c r="E58" s="42"/>
      <c r="F58" s="42"/>
      <c r="G58" s="42"/>
      <c r="H58" s="42"/>
      <c r="I58" s="42"/>
    </row>
    <row r="59" spans="2:9" x14ac:dyDescent="0.25">
      <c r="B59" s="42"/>
      <c r="C59" s="42"/>
      <c r="D59" s="42"/>
      <c r="E59" s="42"/>
      <c r="F59" s="42"/>
      <c r="G59" s="42"/>
      <c r="H59" s="42"/>
      <c r="I59" s="42"/>
    </row>
    <row r="60" spans="2:9" x14ac:dyDescent="0.25">
      <c r="B60" s="42"/>
      <c r="C60" s="42"/>
      <c r="D60" s="43"/>
      <c r="E60" s="42"/>
      <c r="F60" s="42"/>
      <c r="G60" s="42"/>
      <c r="H60" s="43"/>
      <c r="I60" s="42"/>
    </row>
    <row r="61" spans="2:9" x14ac:dyDescent="0.25">
      <c r="B61" s="42"/>
      <c r="C61" s="42"/>
      <c r="D61" s="42"/>
      <c r="E61" s="42"/>
      <c r="F61" s="42"/>
      <c r="G61" s="42"/>
      <c r="H61" s="42"/>
      <c r="I61" s="42"/>
    </row>
    <row r="62" spans="2:9" x14ac:dyDescent="0.25">
      <c r="B62" s="42"/>
      <c r="C62" s="42"/>
      <c r="D62" s="42"/>
      <c r="E62" s="42"/>
      <c r="F62" s="42"/>
      <c r="G62" s="42"/>
      <c r="H62" s="42"/>
      <c r="I62" s="42"/>
    </row>
    <row r="63" spans="2:9" x14ac:dyDescent="0.25">
      <c r="B63" s="42"/>
      <c r="C63" s="42"/>
      <c r="D63" s="42"/>
      <c r="E63" s="42"/>
      <c r="F63" s="42"/>
      <c r="G63" s="42"/>
      <c r="H63" s="42"/>
      <c r="I63" s="42"/>
    </row>
    <row r="64" spans="2:9" x14ac:dyDescent="0.25">
      <c r="B64" s="42"/>
      <c r="C64" s="42"/>
      <c r="D64" s="42"/>
      <c r="E64" s="42"/>
      <c r="F64" s="42"/>
      <c r="G64" s="42"/>
      <c r="H64" s="42"/>
      <c r="I64" s="42"/>
    </row>
    <row r="65" spans="2:9" x14ac:dyDescent="0.25">
      <c r="B65" s="42"/>
      <c r="C65" s="42"/>
      <c r="D65" s="42"/>
      <c r="E65" s="42"/>
      <c r="F65" s="42"/>
      <c r="G65" s="42"/>
      <c r="H65" s="42"/>
      <c r="I65" s="42"/>
    </row>
    <row r="66" spans="2:9" x14ac:dyDescent="0.25">
      <c r="B66" s="42"/>
      <c r="C66" s="42"/>
      <c r="D66" s="42"/>
      <c r="E66" s="42"/>
      <c r="F66" s="42"/>
      <c r="G66" s="42"/>
      <c r="H66" s="42"/>
      <c r="I66" s="42"/>
    </row>
  </sheetData>
  <mergeCells count="6">
    <mergeCell ref="B14:J14"/>
    <mergeCell ref="A1:J1"/>
    <mergeCell ref="B5:D7"/>
    <mergeCell ref="F5:J7"/>
    <mergeCell ref="B10:D12"/>
    <mergeCell ref="F10:J12"/>
  </mergeCells>
  <pageMargins left="0.7" right="0.7" top="0.78740157499999996" bottom="0.78740157499999996" header="0.3" footer="0.3"/>
  <pageSetup paperSize="9" scale="6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U30"/>
  <sheetViews>
    <sheetView zoomScale="60" zoomScaleNormal="60" workbookViewId="0">
      <selection sqref="A1:U1"/>
    </sheetView>
  </sheetViews>
  <sheetFormatPr baseColWidth="10" defaultRowHeight="15" x14ac:dyDescent="0.25"/>
  <cols>
    <col min="1" max="1" width="8.7109375" customWidth="1"/>
    <col min="2" max="2" width="8.5703125" customWidth="1"/>
    <col min="3" max="3" width="24.28515625" customWidth="1"/>
  </cols>
  <sheetData>
    <row r="1" spans="1:21" ht="26.25" x14ac:dyDescent="0.4">
      <c r="A1" s="197" t="s">
        <v>191</v>
      </c>
      <c r="B1" s="198"/>
      <c r="C1" s="198"/>
      <c r="D1" s="198"/>
      <c r="E1" s="198"/>
      <c r="F1" s="198"/>
      <c r="G1" s="198"/>
      <c r="H1" s="198"/>
      <c r="I1" s="198"/>
      <c r="J1" s="198"/>
      <c r="K1" s="198"/>
      <c r="L1" s="198"/>
      <c r="M1" s="198"/>
      <c r="N1" s="198"/>
      <c r="O1" s="198"/>
      <c r="P1" s="198"/>
      <c r="Q1" s="198"/>
      <c r="R1" s="198"/>
      <c r="S1" s="198"/>
      <c r="T1" s="198"/>
      <c r="U1" s="198"/>
    </row>
    <row r="3" spans="1:21" ht="23.25" customHeight="1" x14ac:dyDescent="0.25">
      <c r="B3" s="159"/>
      <c r="C3" s="159" t="s">
        <v>196</v>
      </c>
      <c r="D3" s="152" t="s">
        <v>152</v>
      </c>
      <c r="E3" s="154" t="s">
        <v>153</v>
      </c>
      <c r="F3" s="155" t="s">
        <v>154</v>
      </c>
      <c r="G3" s="153" t="s">
        <v>155</v>
      </c>
      <c r="H3" s="151" t="s">
        <v>156</v>
      </c>
    </row>
    <row r="4" spans="1:21" ht="36" customHeight="1" x14ac:dyDescent="0.25">
      <c r="B4" s="158"/>
      <c r="C4" s="147" t="s">
        <v>208</v>
      </c>
      <c r="D4" s="148">
        <v>48</v>
      </c>
      <c r="E4" s="148"/>
      <c r="F4" s="148"/>
      <c r="G4" s="148"/>
      <c r="H4" s="148"/>
    </row>
    <row r="5" spans="1:21" ht="33.75" customHeight="1" x14ac:dyDescent="0.25">
      <c r="B5" s="276" t="s">
        <v>198</v>
      </c>
      <c r="C5" s="147" t="s">
        <v>199</v>
      </c>
      <c r="D5" s="148"/>
      <c r="E5" s="148">
        <v>9</v>
      </c>
      <c r="F5" s="148" t="s">
        <v>157</v>
      </c>
      <c r="G5" s="148"/>
      <c r="H5" s="148"/>
      <c r="I5" s="156"/>
    </row>
    <row r="6" spans="1:21" ht="32.25" customHeight="1" x14ac:dyDescent="0.25">
      <c r="B6" s="276"/>
      <c r="C6" s="147" t="s">
        <v>200</v>
      </c>
      <c r="D6" s="148"/>
      <c r="E6" s="148"/>
      <c r="F6" s="148">
        <v>12</v>
      </c>
      <c r="G6" s="148"/>
      <c r="H6" s="148"/>
      <c r="I6" s="157"/>
    </row>
    <row r="7" spans="1:21" ht="51" customHeight="1" x14ac:dyDescent="0.25">
      <c r="B7" s="276"/>
      <c r="C7" s="147" t="s">
        <v>201</v>
      </c>
      <c r="D7" s="148"/>
      <c r="E7" s="148"/>
      <c r="F7" s="148">
        <v>11</v>
      </c>
      <c r="G7" s="148">
        <v>10</v>
      </c>
      <c r="H7" s="148" t="s">
        <v>158</v>
      </c>
      <c r="I7" s="157"/>
    </row>
    <row r="8" spans="1:21" ht="29.25" customHeight="1" x14ac:dyDescent="0.25">
      <c r="B8" s="158"/>
      <c r="C8" s="147" t="s">
        <v>192</v>
      </c>
      <c r="D8" s="148">
        <v>13</v>
      </c>
      <c r="E8" s="148">
        <v>15</v>
      </c>
      <c r="F8" s="148"/>
      <c r="G8" s="148"/>
      <c r="H8" s="148"/>
      <c r="I8" s="157"/>
    </row>
    <row r="9" spans="1:21" ht="23.25" customHeight="1" x14ac:dyDescent="0.25">
      <c r="B9" s="158"/>
      <c r="C9" s="147" t="s">
        <v>193</v>
      </c>
      <c r="D9" s="148">
        <v>11</v>
      </c>
      <c r="E9" s="148"/>
      <c r="F9" s="148"/>
      <c r="G9" s="148"/>
      <c r="H9" s="148"/>
      <c r="I9" s="157"/>
    </row>
    <row r="10" spans="1:21" ht="33" customHeight="1" x14ac:dyDescent="0.25">
      <c r="B10" s="277" t="s">
        <v>204</v>
      </c>
      <c r="C10" s="147" t="s">
        <v>203</v>
      </c>
      <c r="D10" s="148">
        <v>7</v>
      </c>
      <c r="E10" s="148">
        <v>57</v>
      </c>
      <c r="F10" s="148"/>
      <c r="G10" s="148"/>
      <c r="H10" s="148">
        <v>47</v>
      </c>
      <c r="I10" s="157"/>
    </row>
    <row r="11" spans="1:21" ht="41.25" customHeight="1" x14ac:dyDescent="0.25">
      <c r="B11" s="277"/>
      <c r="C11" s="147" t="s">
        <v>202</v>
      </c>
      <c r="D11" s="148">
        <v>7</v>
      </c>
      <c r="E11" s="148">
        <v>8</v>
      </c>
      <c r="F11" s="148"/>
      <c r="G11" s="148"/>
      <c r="H11" s="148"/>
      <c r="I11" s="146"/>
    </row>
    <row r="12" spans="1:21" ht="38.25" customHeight="1" x14ac:dyDescent="0.25">
      <c r="B12" s="278" t="s">
        <v>205</v>
      </c>
      <c r="C12" s="147" t="s">
        <v>206</v>
      </c>
      <c r="D12" s="148">
        <v>6</v>
      </c>
      <c r="E12" s="148"/>
      <c r="F12" s="148"/>
      <c r="G12" s="148">
        <v>37</v>
      </c>
      <c r="H12" s="148">
        <v>15</v>
      </c>
    </row>
    <row r="13" spans="1:21" ht="33" customHeight="1" x14ac:dyDescent="0.25">
      <c r="B13" s="278"/>
      <c r="C13" s="160" t="s">
        <v>209</v>
      </c>
      <c r="D13" s="148"/>
      <c r="E13" s="148"/>
      <c r="F13" s="148"/>
      <c r="G13" s="148">
        <v>28</v>
      </c>
      <c r="H13" s="148"/>
    </row>
    <row r="14" spans="1:21" ht="33" customHeight="1" x14ac:dyDescent="0.25">
      <c r="B14" s="278"/>
      <c r="C14" s="147" t="s">
        <v>207</v>
      </c>
      <c r="D14" s="148"/>
      <c r="E14" s="148"/>
      <c r="F14" s="148"/>
      <c r="G14" s="148">
        <v>24</v>
      </c>
      <c r="H14" s="148">
        <v>10</v>
      </c>
    </row>
    <row r="15" spans="1:21" ht="19.5" customHeight="1" x14ac:dyDescent="0.25">
      <c r="B15" s="158"/>
      <c r="C15" s="147" t="s">
        <v>194</v>
      </c>
      <c r="D15" s="148"/>
      <c r="E15" s="148">
        <v>5</v>
      </c>
      <c r="F15" s="148"/>
      <c r="G15" s="148"/>
      <c r="H15" s="148"/>
    </row>
    <row r="16" spans="1:21" ht="20.25" customHeight="1" x14ac:dyDescent="0.25">
      <c r="B16" s="158"/>
      <c r="C16" s="147" t="s">
        <v>195</v>
      </c>
      <c r="D16" s="148">
        <v>8</v>
      </c>
      <c r="E16" s="148">
        <v>4</v>
      </c>
      <c r="F16" s="148"/>
      <c r="G16" s="148"/>
      <c r="H16" s="148"/>
    </row>
    <row r="25" spans="3:15" x14ac:dyDescent="0.25">
      <c r="C25" s="149"/>
      <c r="D25" s="149"/>
      <c r="E25" s="149"/>
      <c r="F25" s="149"/>
      <c r="G25" s="149"/>
      <c r="H25" s="149"/>
      <c r="I25" s="149"/>
      <c r="J25" s="149"/>
      <c r="K25" s="149"/>
      <c r="L25" s="149"/>
      <c r="M25" s="149"/>
      <c r="N25" s="149"/>
      <c r="O25" s="149"/>
    </row>
    <row r="26" spans="3:15" x14ac:dyDescent="0.25">
      <c r="C26" s="150"/>
      <c r="D26" s="150"/>
      <c r="E26" s="150"/>
      <c r="F26" s="150"/>
      <c r="G26" s="150"/>
      <c r="H26" s="150"/>
      <c r="I26" s="150"/>
      <c r="J26" s="150"/>
      <c r="K26" s="150"/>
      <c r="L26" s="150"/>
      <c r="M26" s="150"/>
      <c r="N26" s="150"/>
      <c r="O26" s="150"/>
    </row>
    <row r="27" spans="3:15" x14ac:dyDescent="0.25">
      <c r="C27" s="150"/>
      <c r="D27" s="150"/>
      <c r="E27" s="150"/>
      <c r="F27" s="150"/>
      <c r="G27" s="150"/>
      <c r="H27" s="150"/>
      <c r="I27" s="150"/>
      <c r="J27" s="150"/>
      <c r="K27" s="150"/>
      <c r="L27" s="150"/>
      <c r="M27" s="150"/>
      <c r="N27" s="150"/>
      <c r="O27" s="150"/>
    </row>
    <row r="28" spans="3:15" x14ac:dyDescent="0.25">
      <c r="C28" s="150"/>
      <c r="D28" s="150"/>
      <c r="E28" s="150"/>
      <c r="F28" s="150"/>
      <c r="G28" s="150"/>
      <c r="H28" s="150"/>
      <c r="I28" s="150"/>
      <c r="J28" s="150"/>
      <c r="K28" s="150"/>
      <c r="L28" s="150"/>
      <c r="M28" s="150"/>
      <c r="N28" s="150"/>
      <c r="O28" s="150"/>
    </row>
    <row r="29" spans="3:15" x14ac:dyDescent="0.25">
      <c r="C29" s="150"/>
      <c r="D29" s="150"/>
      <c r="E29" s="150"/>
      <c r="F29" s="150"/>
      <c r="G29" s="150"/>
      <c r="H29" s="150"/>
      <c r="I29" s="150"/>
      <c r="J29" s="150"/>
      <c r="K29" s="150"/>
      <c r="L29" s="150"/>
      <c r="M29" s="150"/>
      <c r="N29" s="150"/>
      <c r="O29" s="150"/>
    </row>
    <row r="30" spans="3:15" x14ac:dyDescent="0.25">
      <c r="C30" s="150"/>
      <c r="D30" s="150"/>
      <c r="E30" s="150"/>
      <c r="F30" s="150"/>
      <c r="G30" s="150"/>
      <c r="H30" s="150"/>
      <c r="I30" s="150"/>
      <c r="J30" s="150"/>
      <c r="K30" s="150"/>
      <c r="L30" s="150"/>
      <c r="M30" s="150"/>
      <c r="N30" s="150"/>
      <c r="O30" s="150"/>
    </row>
  </sheetData>
  <mergeCells count="3">
    <mergeCell ref="B5:B7"/>
    <mergeCell ref="B10:B11"/>
    <mergeCell ref="B12:B14"/>
  </mergeCells>
  <pageMargins left="0.7" right="0.7" top="0.78740157499999996" bottom="0.78740157499999996" header="0.3" footer="0.3"/>
  <pageSetup paperSize="9" scale="5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AK182"/>
  <sheetViews>
    <sheetView tabSelected="1" topLeftCell="C63" zoomScale="80" zoomScaleNormal="80" zoomScaleSheetLayoutView="70" workbookViewId="0">
      <selection activeCell="T92" sqref="T92"/>
    </sheetView>
  </sheetViews>
  <sheetFormatPr baseColWidth="10" defaultRowHeight="15" x14ac:dyDescent="0.25"/>
  <cols>
    <col min="2" max="2" width="23.5703125" customWidth="1"/>
    <col min="3" max="3" width="15.5703125" customWidth="1"/>
    <col min="4" max="4" width="15.85546875" customWidth="1"/>
    <col min="5" max="5" width="16.140625" customWidth="1"/>
    <col min="6" max="6" width="5.42578125" customWidth="1"/>
    <col min="7" max="7" width="14.7109375" customWidth="1"/>
    <col min="8" max="8" width="19.85546875" customWidth="1"/>
    <col min="9" max="9" width="16.28515625" customWidth="1"/>
    <col min="19" max="19" width="23.42578125" customWidth="1"/>
    <col min="20" max="20" width="13.7109375" customWidth="1"/>
    <col min="30" max="30" width="21.28515625" customWidth="1"/>
    <col min="32" max="32" width="7.5703125" customWidth="1"/>
    <col min="33" max="33" width="5.28515625" customWidth="1"/>
  </cols>
  <sheetData>
    <row r="1" spans="1:33" ht="26.25" x14ac:dyDescent="0.25">
      <c r="A1" s="202" t="s">
        <v>263</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146"/>
    </row>
    <row r="3" spans="1:33" ht="42.75" customHeight="1" x14ac:dyDescent="0.25">
      <c r="A3" s="285">
        <v>1</v>
      </c>
      <c r="B3" s="267" t="s">
        <v>239</v>
      </c>
      <c r="C3" s="267"/>
      <c r="D3" s="267"/>
      <c r="E3" s="267"/>
      <c r="F3" s="267"/>
      <c r="G3" s="267"/>
      <c r="K3" s="286">
        <v>2</v>
      </c>
      <c r="L3" s="267" t="s">
        <v>240</v>
      </c>
      <c r="M3" s="267"/>
      <c r="N3" s="267"/>
      <c r="O3" s="267"/>
      <c r="P3" s="267"/>
      <c r="Q3" s="267"/>
      <c r="R3" s="267"/>
      <c r="S3" s="267"/>
      <c r="T3" s="31"/>
      <c r="U3" s="31"/>
      <c r="V3" s="288">
        <v>3</v>
      </c>
      <c r="W3" s="287" t="s">
        <v>241</v>
      </c>
      <c r="X3" s="287"/>
      <c r="Y3" s="287"/>
      <c r="Z3" s="287"/>
      <c r="AA3" s="287"/>
      <c r="AB3" s="287"/>
      <c r="AC3" s="287"/>
      <c r="AD3" s="287"/>
    </row>
    <row r="4" spans="1:33" ht="36.75" customHeight="1" x14ac:dyDescent="0.25">
      <c r="A4" s="285"/>
      <c r="B4" s="267" t="s">
        <v>248</v>
      </c>
      <c r="C4" s="267"/>
      <c r="D4" s="267"/>
      <c r="E4" s="267"/>
      <c r="F4" s="267"/>
      <c r="G4" s="267"/>
      <c r="K4" s="286"/>
      <c r="L4" s="267" t="s">
        <v>249</v>
      </c>
      <c r="M4" s="267"/>
      <c r="N4" s="267"/>
      <c r="O4" s="267"/>
      <c r="P4" s="267"/>
      <c r="Q4" s="267"/>
      <c r="R4" s="267"/>
      <c r="S4" s="267"/>
      <c r="T4" s="40"/>
      <c r="U4" s="41"/>
      <c r="V4" s="288"/>
      <c r="W4" s="287" t="s">
        <v>250</v>
      </c>
      <c r="X4" s="287"/>
      <c r="Y4" s="287"/>
      <c r="Z4" s="287"/>
      <c r="AA4" s="287"/>
      <c r="AB4" s="287"/>
      <c r="AC4" s="287"/>
      <c r="AD4" s="287"/>
    </row>
    <row r="5" spans="1:33" x14ac:dyDescent="0.25">
      <c r="T5" s="40"/>
      <c r="U5" s="42"/>
      <c r="V5" s="42"/>
      <c r="W5" s="31"/>
      <c r="X5" s="31"/>
      <c r="Y5" s="44"/>
      <c r="Z5" s="31"/>
    </row>
    <row r="6" spans="1:33" x14ac:dyDescent="0.25">
      <c r="B6" t="s">
        <v>237</v>
      </c>
      <c r="L6" s="204"/>
      <c r="T6" s="180"/>
      <c r="U6" s="31"/>
      <c r="V6" s="31"/>
      <c r="W6" s="31"/>
      <c r="X6" s="31"/>
      <c r="Y6" s="181"/>
      <c r="Z6" s="31"/>
    </row>
    <row r="7" spans="1:33" x14ac:dyDescent="0.25">
      <c r="L7" s="146"/>
      <c r="T7" s="182"/>
      <c r="U7" s="31"/>
      <c r="V7" s="31"/>
      <c r="W7" s="31"/>
      <c r="X7" s="31"/>
      <c r="Y7" s="181"/>
      <c r="Z7" s="31"/>
    </row>
    <row r="8" spans="1:33" x14ac:dyDescent="0.25">
      <c r="T8" s="180"/>
      <c r="U8" s="31"/>
      <c r="V8" s="31"/>
      <c r="W8" s="31"/>
      <c r="X8" s="31"/>
      <c r="Y8" s="181"/>
      <c r="Z8" s="31"/>
    </row>
    <row r="9" spans="1:33" x14ac:dyDescent="0.25">
      <c r="T9" s="183"/>
      <c r="U9" s="31"/>
      <c r="V9" s="31"/>
      <c r="W9" s="31"/>
      <c r="X9" s="31"/>
      <c r="Y9" s="181"/>
      <c r="Z9" s="31"/>
    </row>
    <row r="10" spans="1:33" x14ac:dyDescent="0.25">
      <c r="T10" s="184"/>
      <c r="U10" s="31"/>
      <c r="V10" s="31"/>
      <c r="W10" s="31"/>
      <c r="X10" s="31"/>
      <c r="Y10" s="185"/>
      <c r="Z10" s="31"/>
    </row>
    <row r="11" spans="1:33" x14ac:dyDescent="0.25">
      <c r="T11" s="184"/>
      <c r="U11" s="31"/>
      <c r="V11" s="31"/>
      <c r="W11" s="31"/>
      <c r="X11" s="31"/>
      <c r="Y11" s="185"/>
      <c r="Z11" s="31"/>
    </row>
    <row r="12" spans="1:33" x14ac:dyDescent="0.25">
      <c r="T12" s="184"/>
      <c r="U12" s="31"/>
      <c r="V12" s="31"/>
      <c r="W12" s="31"/>
      <c r="X12" s="31"/>
      <c r="Y12" s="181"/>
      <c r="Z12" s="31"/>
    </row>
    <row r="13" spans="1:33" x14ac:dyDescent="0.25">
      <c r="T13" s="184"/>
      <c r="U13" s="31"/>
      <c r="V13" s="31"/>
      <c r="W13" s="31"/>
      <c r="X13" s="31"/>
      <c r="Y13" s="181"/>
      <c r="Z13" s="31"/>
    </row>
    <row r="14" spans="1:33" x14ac:dyDescent="0.25">
      <c r="T14" s="184"/>
      <c r="U14" s="31"/>
      <c r="V14" s="31"/>
      <c r="W14" s="31"/>
      <c r="X14" s="31"/>
      <c r="Y14" s="181"/>
      <c r="Z14" s="31"/>
    </row>
    <row r="15" spans="1:33" x14ac:dyDescent="0.25">
      <c r="T15" s="184"/>
      <c r="U15" s="31"/>
      <c r="V15" s="31"/>
      <c r="W15" s="31"/>
      <c r="X15" s="31"/>
      <c r="Y15" s="181"/>
      <c r="Z15" s="31"/>
    </row>
    <row r="16" spans="1:33" x14ac:dyDescent="0.25">
      <c r="T16" s="186"/>
      <c r="U16" s="31"/>
      <c r="V16" s="31"/>
      <c r="W16" s="31"/>
      <c r="X16" s="31"/>
      <c r="Y16" s="181"/>
      <c r="Z16" s="31"/>
    </row>
    <row r="17" spans="8:32" x14ac:dyDescent="0.25">
      <c r="T17" s="183"/>
      <c r="U17" s="31"/>
      <c r="V17" s="31"/>
      <c r="W17" s="31"/>
      <c r="X17" s="31"/>
      <c r="Y17" s="181"/>
      <c r="Z17" s="31"/>
    </row>
    <row r="18" spans="8:32" x14ac:dyDescent="0.25">
      <c r="T18" s="187"/>
      <c r="U18" s="31"/>
      <c r="V18" s="31"/>
      <c r="W18" s="31"/>
      <c r="X18" s="31"/>
      <c r="Y18" s="181"/>
      <c r="Z18" s="31"/>
    </row>
    <row r="19" spans="8:32" x14ac:dyDescent="0.25">
      <c r="T19" s="187"/>
      <c r="U19" s="31"/>
      <c r="V19" s="31"/>
      <c r="W19" s="31"/>
      <c r="X19" s="31"/>
      <c r="Y19" s="181"/>
      <c r="Z19" s="31"/>
    </row>
    <row r="20" spans="8:32" x14ac:dyDescent="0.25">
      <c r="T20" s="187"/>
      <c r="U20" s="31"/>
      <c r="V20" s="31"/>
      <c r="W20" s="31"/>
      <c r="X20" s="31"/>
      <c r="Y20" s="181"/>
      <c r="Z20" s="31"/>
    </row>
    <row r="21" spans="8:32" x14ac:dyDescent="0.25">
      <c r="T21" s="180"/>
      <c r="U21" s="31"/>
      <c r="V21" s="31"/>
      <c r="W21" s="31"/>
      <c r="X21" s="31"/>
      <c r="Y21" s="181"/>
      <c r="Z21" s="31"/>
    </row>
    <row r="22" spans="8:32" x14ac:dyDescent="0.25">
      <c r="T22" s="183"/>
      <c r="U22" s="31"/>
      <c r="V22" s="31"/>
      <c r="W22" s="31"/>
      <c r="X22" s="31"/>
      <c r="Y22" s="181"/>
      <c r="Z22" s="31"/>
    </row>
    <row r="23" spans="8:32" x14ac:dyDescent="0.25">
      <c r="T23" s="179"/>
      <c r="U23" s="188"/>
      <c r="V23" s="188"/>
      <c r="W23" s="31"/>
      <c r="X23" s="31"/>
      <c r="Y23" s="181"/>
      <c r="Z23" s="31"/>
    </row>
    <row r="24" spans="8:32" x14ac:dyDescent="0.25">
      <c r="T24" s="31"/>
      <c r="U24" s="31"/>
      <c r="V24" s="31"/>
      <c r="W24" s="31"/>
      <c r="X24" s="31"/>
      <c r="Y24" s="31"/>
      <c r="Z24" s="31"/>
    </row>
    <row r="25" spans="8:32" x14ac:dyDescent="0.25">
      <c r="P25" s="189"/>
      <c r="T25" s="31"/>
      <c r="U25" s="31"/>
      <c r="V25" s="31"/>
      <c r="W25" s="31"/>
      <c r="X25" s="31"/>
      <c r="Y25" s="31"/>
      <c r="Z25" s="31"/>
    </row>
    <row r="29" spans="8:32" x14ac:dyDescent="0.25">
      <c r="H29" s="293" t="s">
        <v>253</v>
      </c>
      <c r="I29" s="290" t="s">
        <v>251</v>
      </c>
      <c r="J29" s="292"/>
      <c r="S29" s="293" t="s">
        <v>253</v>
      </c>
      <c r="T29" s="290" t="s">
        <v>251</v>
      </c>
      <c r="U29" s="291"/>
      <c r="AD29" s="293" t="s">
        <v>253</v>
      </c>
      <c r="AE29" s="290" t="s">
        <v>251</v>
      </c>
      <c r="AF29" s="171"/>
    </row>
    <row r="30" spans="8:32" x14ac:dyDescent="0.25">
      <c r="H30" s="294"/>
      <c r="I30" s="46" t="s">
        <v>224</v>
      </c>
      <c r="J30" s="46"/>
      <c r="S30" s="294"/>
      <c r="T30" s="205" t="s">
        <v>238</v>
      </c>
      <c r="U30" s="289"/>
      <c r="AD30" s="294"/>
      <c r="AE30" s="211" t="s">
        <v>219</v>
      </c>
    </row>
    <row r="31" spans="8:32" x14ac:dyDescent="0.25">
      <c r="H31" s="295"/>
      <c r="I31" s="170" t="s">
        <v>252</v>
      </c>
      <c r="J31" s="210"/>
      <c r="S31" s="295"/>
      <c r="T31" s="204" t="s">
        <v>227</v>
      </c>
      <c r="W31" s="31"/>
      <c r="AD31" s="295"/>
      <c r="AE31" s="8" t="s">
        <v>242</v>
      </c>
    </row>
    <row r="32" spans="8:32" x14ac:dyDescent="0.25">
      <c r="H32" s="22" t="s">
        <v>220</v>
      </c>
      <c r="I32">
        <v>6.6900000000000001E-2</v>
      </c>
      <c r="S32" s="22" t="s">
        <v>220</v>
      </c>
      <c r="T32">
        <v>0.16</v>
      </c>
      <c r="V32" s="204"/>
      <c r="W32" s="31"/>
      <c r="AD32" s="22" t="s">
        <v>220</v>
      </c>
      <c r="AE32">
        <v>1.1599999999999999E-2</v>
      </c>
    </row>
    <row r="33" spans="1:37" x14ac:dyDescent="0.25">
      <c r="H33" s="172" t="s">
        <v>221</v>
      </c>
      <c r="I33">
        <v>0.13100000000000001</v>
      </c>
      <c r="S33" s="172" t="s">
        <v>221</v>
      </c>
      <c r="T33">
        <v>0.10100000000000001</v>
      </c>
      <c r="W33" s="208"/>
      <c r="AD33" s="172" t="s">
        <v>221</v>
      </c>
      <c r="AE33">
        <v>2.0899999999999998E-3</v>
      </c>
    </row>
    <row r="34" spans="1:37" x14ac:dyDescent="0.25">
      <c r="H34" s="28" t="s">
        <v>13</v>
      </c>
      <c r="I34">
        <v>7.4299999999999995E-4</v>
      </c>
      <c r="S34" s="28" t="s">
        <v>13</v>
      </c>
      <c r="T34">
        <v>5.7300000000000005E-4</v>
      </c>
      <c r="W34" s="31"/>
      <c r="AD34" s="28" t="s">
        <v>13</v>
      </c>
      <c r="AE34">
        <v>1.1800000000000001E-5</v>
      </c>
    </row>
    <row r="35" spans="1:37" x14ac:dyDescent="0.25">
      <c r="H35" s="29" t="s">
        <v>55</v>
      </c>
      <c r="I35">
        <v>5.9500000000000003E-5</v>
      </c>
      <c r="S35" s="29" t="s">
        <v>55</v>
      </c>
      <c r="T35">
        <v>1.8100000000000001E-4</v>
      </c>
      <c r="W35" s="208"/>
      <c r="AD35" s="29" t="s">
        <v>55</v>
      </c>
      <c r="AE35">
        <v>1.2899999999999999E-6</v>
      </c>
    </row>
    <row r="36" spans="1:37" x14ac:dyDescent="0.25">
      <c r="H36" s="260" t="s">
        <v>57</v>
      </c>
      <c r="I36">
        <v>2.2500000000000001E-5</v>
      </c>
      <c r="S36" s="260" t="s">
        <v>57</v>
      </c>
      <c r="T36">
        <v>1.2099999999999999E-5</v>
      </c>
      <c r="W36" s="208"/>
      <c r="AD36" s="260" t="s">
        <v>57</v>
      </c>
      <c r="AE36">
        <v>1.17E-7</v>
      </c>
    </row>
    <row r="37" spans="1:37" x14ac:dyDescent="0.25">
      <c r="A37" s="146"/>
      <c r="B37" s="146"/>
      <c r="C37" s="146"/>
      <c r="D37" s="146"/>
      <c r="E37" s="146"/>
      <c r="F37" s="146"/>
      <c r="G37" s="146"/>
      <c r="H37" s="260"/>
      <c r="I37">
        <v>3.1200000000000002E-6</v>
      </c>
      <c r="L37" s="146"/>
      <c r="M37" s="146"/>
      <c r="N37" s="146"/>
      <c r="O37" s="146"/>
      <c r="P37" s="146"/>
      <c r="Q37" s="146"/>
      <c r="R37" s="146"/>
      <c r="S37" s="260"/>
      <c r="T37">
        <v>7.3699999999999997E-6</v>
      </c>
      <c r="W37" s="209"/>
      <c r="X37" s="146"/>
      <c r="Y37" s="146"/>
      <c r="Z37" s="146"/>
      <c r="AA37" s="146"/>
      <c r="AB37" s="146"/>
      <c r="AC37" s="146"/>
      <c r="AD37" s="260"/>
      <c r="AE37">
        <v>2.3300000000000001E-7</v>
      </c>
      <c r="AK37" s="146"/>
    </row>
    <row r="38" spans="1:37" x14ac:dyDescent="0.25">
      <c r="A38" s="146"/>
      <c r="B38" s="146"/>
      <c r="C38" s="146"/>
      <c r="D38" s="146"/>
      <c r="E38" s="146"/>
      <c r="F38" s="146"/>
      <c r="G38" s="146"/>
      <c r="H38" s="260"/>
      <c r="I38">
        <v>7.2099999999999997E-2</v>
      </c>
      <c r="L38" s="146"/>
      <c r="M38" s="146"/>
      <c r="N38" s="146"/>
      <c r="O38" s="146"/>
      <c r="P38" s="146"/>
      <c r="Q38" s="146"/>
      <c r="R38" s="146"/>
      <c r="S38" s="260"/>
      <c r="T38">
        <v>5.6399999999999999E-2</v>
      </c>
      <c r="W38" s="209"/>
      <c r="X38" s="146"/>
      <c r="Y38" s="146"/>
      <c r="Z38" s="146"/>
      <c r="AA38" s="146"/>
      <c r="AB38" s="146"/>
      <c r="AC38" s="146"/>
      <c r="AD38" s="260"/>
      <c r="AE38">
        <v>4.2000000000000002E-4</v>
      </c>
    </row>
    <row r="39" spans="1:37" x14ac:dyDescent="0.25">
      <c r="H39" s="261" t="s">
        <v>32</v>
      </c>
      <c r="I39">
        <v>4.16E-6</v>
      </c>
      <c r="S39" s="261" t="s">
        <v>32</v>
      </c>
      <c r="T39">
        <v>3.96E-5</v>
      </c>
      <c r="W39" s="208"/>
      <c r="AD39" s="261" t="s">
        <v>32</v>
      </c>
      <c r="AE39">
        <v>1.85E-7</v>
      </c>
    </row>
    <row r="40" spans="1:37" x14ac:dyDescent="0.25">
      <c r="H40" s="261"/>
      <c r="I40">
        <v>1.7099999999999999E-6</v>
      </c>
      <c r="S40" s="261"/>
      <c r="T40">
        <v>7.0299999999999996E-6</v>
      </c>
      <c r="W40" s="208"/>
      <c r="AD40" s="261"/>
      <c r="AE40">
        <v>3.5800000000000003E-8</v>
      </c>
    </row>
    <row r="41" spans="1:37" x14ac:dyDescent="0.25">
      <c r="H41" s="261"/>
      <c r="I41">
        <v>1.4899999999999999E-6</v>
      </c>
      <c r="S41" s="261"/>
      <c r="T41">
        <v>1.64E-6</v>
      </c>
      <c r="W41" s="208"/>
      <c r="AD41" s="261"/>
      <c r="AE41">
        <v>1.29E-8</v>
      </c>
    </row>
    <row r="42" spans="1:37" x14ac:dyDescent="0.25">
      <c r="H42" s="35" t="s">
        <v>33</v>
      </c>
      <c r="I42">
        <v>6.1199999999999999E-6</v>
      </c>
      <c r="S42" s="35" t="s">
        <v>33</v>
      </c>
      <c r="T42">
        <v>2.26E-6</v>
      </c>
      <c r="W42" s="208"/>
      <c r="AD42" s="35" t="s">
        <v>33</v>
      </c>
      <c r="AE42">
        <v>1.9399999999999998E-8</v>
      </c>
    </row>
    <row r="43" spans="1:37" x14ac:dyDescent="0.25">
      <c r="H43" s="36" t="s">
        <v>19</v>
      </c>
      <c r="I43">
        <v>4.16E-6</v>
      </c>
      <c r="S43" s="36" t="s">
        <v>19</v>
      </c>
      <c r="T43">
        <v>7.4900000000000003E-6</v>
      </c>
      <c r="W43" s="208"/>
      <c r="AD43" s="36" t="s">
        <v>19</v>
      </c>
      <c r="AE43">
        <v>6.3000000000000002E-9</v>
      </c>
    </row>
    <row r="44" spans="1:37" x14ac:dyDescent="0.25">
      <c r="H44" s="280" t="s">
        <v>34</v>
      </c>
      <c r="I44">
        <v>9.0299999999999999E-6</v>
      </c>
      <c r="S44" s="280" t="s">
        <v>34</v>
      </c>
      <c r="T44">
        <v>2.58E-5</v>
      </c>
      <c r="W44" s="208"/>
      <c r="AD44" s="280" t="s">
        <v>34</v>
      </c>
      <c r="AE44">
        <v>1.43E-7</v>
      </c>
    </row>
    <row r="45" spans="1:37" x14ac:dyDescent="0.25">
      <c r="H45" s="280"/>
      <c r="I45">
        <v>4.1499999999999999E-5</v>
      </c>
      <c r="S45" s="280"/>
      <c r="T45">
        <v>9.9300000000000001E-5</v>
      </c>
      <c r="W45" s="208"/>
      <c r="AD45" s="280"/>
      <c r="AE45">
        <v>4.32E-7</v>
      </c>
    </row>
    <row r="46" spans="1:37" x14ac:dyDescent="0.25">
      <c r="H46" s="280"/>
      <c r="I46">
        <v>3.98E-6</v>
      </c>
      <c r="S46" s="280"/>
      <c r="T46">
        <v>3.15E-5</v>
      </c>
      <c r="W46" s="208"/>
      <c r="AD46" s="280"/>
      <c r="AE46">
        <v>2.04E-7</v>
      </c>
    </row>
    <row r="47" spans="1:37" x14ac:dyDescent="0.25">
      <c r="H47" s="38" t="s">
        <v>222</v>
      </c>
      <c r="I47">
        <v>5770</v>
      </c>
      <c r="S47" s="38" t="s">
        <v>222</v>
      </c>
      <c r="T47">
        <v>6920</v>
      </c>
      <c r="W47" s="208"/>
      <c r="AD47" s="38" t="s">
        <v>222</v>
      </c>
      <c r="AE47">
        <v>1.66</v>
      </c>
    </row>
    <row r="48" spans="1:37" x14ac:dyDescent="0.25">
      <c r="H48" s="173" t="s">
        <v>76</v>
      </c>
      <c r="I48">
        <v>4720</v>
      </c>
      <c r="S48" s="173" t="s">
        <v>76</v>
      </c>
      <c r="T48">
        <v>3180</v>
      </c>
      <c r="W48" s="208"/>
      <c r="AD48" s="173" t="s">
        <v>76</v>
      </c>
      <c r="AE48">
        <v>37</v>
      </c>
    </row>
    <row r="49" spans="1:33" x14ac:dyDescent="0.25">
      <c r="H49" s="174" t="s">
        <v>223</v>
      </c>
      <c r="I49" s="175">
        <f>SUM(I32:I48)</f>
        <v>10490.270900269999</v>
      </c>
      <c r="J49" s="175"/>
      <c r="S49" s="174" t="s">
        <v>223</v>
      </c>
      <c r="T49" s="8">
        <f>SUM(T32:T48)</f>
        <v>10100.31838809</v>
      </c>
      <c r="W49" s="208"/>
      <c r="AD49" s="174" t="s">
        <v>223</v>
      </c>
      <c r="AE49" s="190">
        <f>SUM(AE32:AE48)</f>
        <v>38.674124478400003</v>
      </c>
    </row>
    <row r="50" spans="1:33" x14ac:dyDescent="0.25">
      <c r="S50" s="174"/>
      <c r="V50" s="190"/>
      <c r="W50" s="31"/>
    </row>
    <row r="51" spans="1:33" x14ac:dyDescent="0.25">
      <c r="W51" s="207"/>
    </row>
    <row r="52" spans="1:33" x14ac:dyDescent="0.25">
      <c r="W52" s="206"/>
    </row>
    <row r="56" spans="1:33" ht="24" customHeight="1" x14ac:dyDescent="0.25">
      <c r="A56" s="218" t="s">
        <v>150</v>
      </c>
      <c r="B56" s="203"/>
      <c r="C56" s="203"/>
      <c r="D56" s="203"/>
      <c r="E56" s="203"/>
      <c r="F56" s="203"/>
      <c r="G56" s="203"/>
      <c r="H56" s="203"/>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3"/>
      <c r="AF56" s="203"/>
      <c r="AG56" s="203"/>
    </row>
    <row r="58" spans="1:33" x14ac:dyDescent="0.25">
      <c r="B58" s="296" t="s">
        <v>254</v>
      </c>
      <c r="C58" s="296"/>
      <c r="D58" s="296"/>
      <c r="E58" s="296"/>
      <c r="G58" s="224" t="s">
        <v>257</v>
      </c>
      <c r="H58" s="225"/>
      <c r="I58" s="225"/>
      <c r="J58" s="146"/>
      <c r="K58" s="146"/>
    </row>
    <row r="59" spans="1:33" ht="15" customHeight="1" x14ac:dyDescent="0.25">
      <c r="B59" s="300" t="s">
        <v>253</v>
      </c>
      <c r="C59" s="283" t="s">
        <v>255</v>
      </c>
      <c r="D59" s="284"/>
      <c r="E59" s="284"/>
      <c r="G59" s="283" t="s">
        <v>256</v>
      </c>
      <c r="H59" s="284"/>
      <c r="I59" s="284"/>
      <c r="K59" s="40"/>
    </row>
    <row r="60" spans="1:33" x14ac:dyDescent="0.25">
      <c r="B60" s="294"/>
      <c r="C60" s="217" t="s">
        <v>226</v>
      </c>
      <c r="D60" s="281" t="s">
        <v>219</v>
      </c>
      <c r="E60" s="282"/>
      <c r="F60" s="219"/>
      <c r="G60" s="217" t="s">
        <v>244</v>
      </c>
      <c r="H60" s="281" t="s">
        <v>243</v>
      </c>
      <c r="I60" s="282"/>
      <c r="K60" s="40"/>
    </row>
    <row r="61" spans="1:33" ht="30.75" customHeight="1" x14ac:dyDescent="0.25">
      <c r="B61" s="295"/>
      <c r="C61" s="216" t="s">
        <v>225</v>
      </c>
      <c r="D61" s="226" t="s">
        <v>227</v>
      </c>
      <c r="E61" s="228" t="s">
        <v>242</v>
      </c>
      <c r="F61" s="219"/>
      <c r="G61" s="216" t="s">
        <v>225</v>
      </c>
      <c r="H61" s="226" t="s">
        <v>227</v>
      </c>
      <c r="I61" s="227" t="s">
        <v>242</v>
      </c>
      <c r="K61" s="40"/>
      <c r="O61" s="146"/>
    </row>
    <row r="62" spans="1:33" x14ac:dyDescent="0.25">
      <c r="B62" s="193" t="s">
        <v>220</v>
      </c>
      <c r="C62">
        <v>6.6900000000000001E-2</v>
      </c>
      <c r="D62" s="219">
        <v>0.16</v>
      </c>
      <c r="E62" s="219">
        <v>1.1599999999999999E-2</v>
      </c>
      <c r="F62" s="193"/>
      <c r="G62">
        <v>6.6899999999999998E-3</v>
      </c>
      <c r="H62" s="219">
        <v>1.6E-2</v>
      </c>
      <c r="I62" s="220">
        <v>1.16E-3</v>
      </c>
      <c r="K62" s="180"/>
      <c r="O62" s="229"/>
    </row>
    <row r="63" spans="1:33" x14ac:dyDescent="0.25">
      <c r="B63" s="194" t="s">
        <v>221</v>
      </c>
      <c r="C63">
        <v>0.13100000000000001</v>
      </c>
      <c r="D63" s="219">
        <v>0.10100000000000001</v>
      </c>
      <c r="E63" s="219">
        <v>2.0899999999999998E-3</v>
      </c>
      <c r="F63" s="194"/>
      <c r="G63">
        <v>1.3100000000000001E-2</v>
      </c>
      <c r="H63" s="219">
        <v>1.01E-2</v>
      </c>
      <c r="I63" s="220">
        <v>2.0900000000000001E-4</v>
      </c>
      <c r="K63" s="182"/>
      <c r="O63" s="42"/>
    </row>
    <row r="64" spans="1:33" x14ac:dyDescent="0.25">
      <c r="B64" s="28" t="s">
        <v>13</v>
      </c>
      <c r="C64">
        <v>7.4299999999999995E-4</v>
      </c>
      <c r="D64" s="219">
        <v>5.7300000000000005E-4</v>
      </c>
      <c r="E64" s="219">
        <v>1.1800000000000001E-5</v>
      </c>
      <c r="F64" s="28"/>
      <c r="G64">
        <v>7.4300000000000004E-5</v>
      </c>
      <c r="H64" s="219">
        <v>5.7299999999999997E-5</v>
      </c>
      <c r="I64" s="220">
        <v>1.1799999999999999E-6</v>
      </c>
      <c r="K64" s="180"/>
      <c r="O64" s="229"/>
    </row>
    <row r="65" spans="1:37" x14ac:dyDescent="0.25">
      <c r="B65" s="29" t="s">
        <v>55</v>
      </c>
      <c r="C65">
        <v>5.9500000000000003E-5</v>
      </c>
      <c r="D65" s="219">
        <v>1.8100000000000001E-4</v>
      </c>
      <c r="E65" s="219">
        <v>1.2899999999999999E-6</v>
      </c>
      <c r="F65" s="29"/>
      <c r="G65">
        <v>5.9499999999999998E-6</v>
      </c>
      <c r="H65" s="219">
        <v>1.8099999999999999E-5</v>
      </c>
      <c r="I65" s="220">
        <v>1.29E-7</v>
      </c>
      <c r="K65" s="183"/>
      <c r="O65" s="229"/>
    </row>
    <row r="66" spans="1:37" x14ac:dyDescent="0.25">
      <c r="B66" s="260" t="s">
        <v>57</v>
      </c>
      <c r="C66">
        <v>2.2500000000000001E-5</v>
      </c>
      <c r="D66" s="219">
        <v>1.2099999999999999E-5</v>
      </c>
      <c r="E66" s="219">
        <v>1.17E-7</v>
      </c>
      <c r="F66" s="260"/>
      <c r="G66">
        <v>2.2500000000000001E-6</v>
      </c>
      <c r="H66" s="219">
        <v>1.2100000000000001E-6</v>
      </c>
      <c r="I66" s="220">
        <v>1.1700000000000001E-8</v>
      </c>
      <c r="K66" s="184"/>
      <c r="O66" s="230"/>
    </row>
    <row r="67" spans="1:37" x14ac:dyDescent="0.25">
      <c r="B67" s="260"/>
      <c r="C67">
        <v>3.1200000000000002E-6</v>
      </c>
      <c r="D67" s="219">
        <v>7.3699999999999997E-6</v>
      </c>
      <c r="E67" s="219">
        <v>2.3300000000000001E-7</v>
      </c>
      <c r="F67" s="260"/>
      <c r="G67">
        <v>3.1200000000000002E-6</v>
      </c>
      <c r="H67" s="219">
        <v>7.37E-7</v>
      </c>
      <c r="I67" s="220">
        <v>2.33E-8</v>
      </c>
      <c r="K67" s="184"/>
      <c r="O67" s="230"/>
    </row>
    <row r="68" spans="1:37" x14ac:dyDescent="0.25">
      <c r="B68" s="260"/>
      <c r="C68">
        <v>7.2099999999999997E-2</v>
      </c>
      <c r="D68" s="219">
        <v>5.6399999999999999E-2</v>
      </c>
      <c r="E68" s="219">
        <v>4.2000000000000002E-4</v>
      </c>
      <c r="F68" s="260"/>
      <c r="G68">
        <v>7.2100000000000003E-3</v>
      </c>
      <c r="H68" s="219">
        <v>5.64E-3</v>
      </c>
      <c r="I68" s="220">
        <v>4.1999999999999998E-5</v>
      </c>
      <c r="K68" s="184"/>
      <c r="O68" s="229"/>
    </row>
    <row r="69" spans="1:37" x14ac:dyDescent="0.25">
      <c r="B69" s="261" t="s">
        <v>32</v>
      </c>
      <c r="C69">
        <v>4.16E-6</v>
      </c>
      <c r="D69" s="219">
        <v>3.96E-5</v>
      </c>
      <c r="E69" s="219">
        <v>1.85E-7</v>
      </c>
      <c r="F69" s="261"/>
      <c r="G69">
        <v>4.1600000000000002E-7</v>
      </c>
      <c r="H69" s="219">
        <v>3.9600000000000002E-6</v>
      </c>
      <c r="I69" s="220">
        <v>1.85E-8</v>
      </c>
      <c r="K69" s="184"/>
      <c r="O69" s="229"/>
    </row>
    <row r="70" spans="1:37" x14ac:dyDescent="0.25">
      <c r="B70" s="261"/>
      <c r="C70">
        <v>1.7099999999999999E-6</v>
      </c>
      <c r="D70" s="219">
        <v>7.0299999999999996E-6</v>
      </c>
      <c r="E70" s="219">
        <v>3.5800000000000003E-8</v>
      </c>
      <c r="F70" s="261"/>
      <c r="G70">
        <v>1.7100000000000001E-7</v>
      </c>
      <c r="H70" s="219">
        <v>7.0299999999999998E-7</v>
      </c>
      <c r="I70" s="220">
        <v>3.58E-9</v>
      </c>
      <c r="K70" s="184"/>
      <c r="O70" s="229"/>
    </row>
    <row r="71" spans="1:37" x14ac:dyDescent="0.25">
      <c r="B71" s="261"/>
      <c r="C71">
        <v>1.4899999999999999E-6</v>
      </c>
      <c r="D71" s="219">
        <v>1.64E-6</v>
      </c>
      <c r="E71" s="219">
        <v>1.29E-8</v>
      </c>
      <c r="F71" s="261"/>
      <c r="G71">
        <v>1.49E-7</v>
      </c>
      <c r="H71" s="219">
        <v>1.6400000000000001E-7</v>
      </c>
      <c r="I71" s="220">
        <v>1.2900000000000001E-9</v>
      </c>
      <c r="K71" s="184"/>
      <c r="O71" s="229"/>
    </row>
    <row r="72" spans="1:37" x14ac:dyDescent="0.25">
      <c r="B72" s="35" t="s">
        <v>33</v>
      </c>
      <c r="C72">
        <v>6.1199999999999999E-6</v>
      </c>
      <c r="D72" s="219">
        <v>2.26E-6</v>
      </c>
      <c r="E72" s="219">
        <v>1.9399999999999998E-8</v>
      </c>
      <c r="F72" s="35"/>
      <c r="G72">
        <v>6.1200000000000003E-7</v>
      </c>
      <c r="H72" s="219">
        <v>2.2600000000000001E-7</v>
      </c>
      <c r="I72" s="220">
        <v>1.9399999999999999E-9</v>
      </c>
      <c r="K72" s="186"/>
      <c r="O72" s="229"/>
    </row>
    <row r="73" spans="1:37" x14ac:dyDescent="0.25">
      <c r="B73" s="36" t="s">
        <v>19</v>
      </c>
      <c r="C73">
        <v>4.16E-6</v>
      </c>
      <c r="D73" s="219">
        <v>7.4900000000000003E-6</v>
      </c>
      <c r="E73" s="219">
        <v>6.3000000000000002E-9</v>
      </c>
      <c r="F73" s="36"/>
      <c r="G73">
        <v>4.1600000000000002E-7</v>
      </c>
      <c r="H73" s="219">
        <v>7.4900000000000005E-7</v>
      </c>
      <c r="I73" s="220">
        <v>6.3E-10</v>
      </c>
      <c r="K73" s="183"/>
      <c r="O73" s="229"/>
    </row>
    <row r="74" spans="1:37" x14ac:dyDescent="0.25">
      <c r="B74" s="279" t="s">
        <v>34</v>
      </c>
      <c r="C74">
        <v>9.0299999999999999E-6</v>
      </c>
      <c r="D74" s="219">
        <v>2.58E-5</v>
      </c>
      <c r="E74" s="219">
        <v>1.43E-7</v>
      </c>
      <c r="F74" s="279"/>
      <c r="G74">
        <v>9.0299999999999997E-7</v>
      </c>
      <c r="H74" s="219">
        <v>2.5799999999999999E-6</v>
      </c>
      <c r="I74" s="220">
        <v>1.4300000000000001E-8</v>
      </c>
      <c r="K74" s="187"/>
      <c r="O74" s="229"/>
    </row>
    <row r="75" spans="1:37" x14ac:dyDescent="0.25">
      <c r="B75" s="279"/>
      <c r="C75">
        <v>4.1499999999999999E-5</v>
      </c>
      <c r="D75" s="219">
        <v>9.9300000000000001E-5</v>
      </c>
      <c r="E75" s="219">
        <v>4.32E-7</v>
      </c>
      <c r="F75" s="279"/>
      <c r="G75">
        <v>4.1500000000000001E-6</v>
      </c>
      <c r="H75" s="219">
        <v>9.9299999999999998E-6</v>
      </c>
      <c r="I75" s="220">
        <v>4.3200000000000003E-8</v>
      </c>
      <c r="K75" s="187"/>
      <c r="O75" s="229"/>
    </row>
    <row r="76" spans="1:37" x14ac:dyDescent="0.25">
      <c r="B76" s="279"/>
      <c r="C76">
        <v>3.98E-6</v>
      </c>
      <c r="D76" s="219">
        <v>3.15E-5</v>
      </c>
      <c r="E76" s="219">
        <v>2.04E-7</v>
      </c>
      <c r="F76" s="279"/>
      <c r="G76">
        <v>3.9799999999999999E-7</v>
      </c>
      <c r="H76" s="219">
        <v>3.1499999999999999E-6</v>
      </c>
      <c r="I76" s="220">
        <v>2.0400000000000001E-8</v>
      </c>
      <c r="K76" s="187"/>
      <c r="O76" s="229"/>
    </row>
    <row r="77" spans="1:37" x14ac:dyDescent="0.25">
      <c r="A77" s="146"/>
      <c r="B77" s="38" t="s">
        <v>222</v>
      </c>
      <c r="C77">
        <v>5770</v>
      </c>
      <c r="D77" s="219">
        <v>6920</v>
      </c>
      <c r="E77" s="219">
        <v>1.66</v>
      </c>
      <c r="F77" s="38"/>
      <c r="G77">
        <v>577</v>
      </c>
      <c r="H77" s="219">
        <v>692</v>
      </c>
      <c r="I77" s="220">
        <v>0.16600000000000001</v>
      </c>
      <c r="J77" s="146"/>
      <c r="K77" s="180"/>
      <c r="O77" s="229"/>
      <c r="T77" s="146"/>
      <c r="U77" s="146"/>
      <c r="V77" s="146"/>
      <c r="W77" s="146"/>
      <c r="X77" s="146"/>
      <c r="Y77" s="146"/>
      <c r="Z77" s="146"/>
      <c r="AA77" s="146"/>
      <c r="AB77" s="146"/>
      <c r="AC77" s="146"/>
      <c r="AD77" s="146"/>
      <c r="AE77" s="146"/>
      <c r="AF77" s="146"/>
      <c r="AG77" s="146"/>
      <c r="AH77" s="146"/>
      <c r="AI77" s="146"/>
      <c r="AJ77" s="146"/>
      <c r="AK77" s="146"/>
    </row>
    <row r="78" spans="1:37" x14ac:dyDescent="0.25">
      <c r="B78" s="173" t="s">
        <v>76</v>
      </c>
      <c r="C78" s="5">
        <v>4720</v>
      </c>
      <c r="D78" s="5">
        <v>3180</v>
      </c>
      <c r="E78" s="5">
        <v>37</v>
      </c>
      <c r="F78" s="173"/>
      <c r="G78" s="5">
        <v>472</v>
      </c>
      <c r="H78" s="219">
        <v>318</v>
      </c>
      <c r="I78" s="220">
        <v>3.7</v>
      </c>
      <c r="K78" s="183"/>
      <c r="O78" s="229"/>
    </row>
    <row r="79" spans="1:37" x14ac:dyDescent="0.25">
      <c r="B79" s="221" t="s">
        <v>236</v>
      </c>
      <c r="C79" s="196">
        <f>SUM(C62:C78)</f>
        <v>10490.270900269999</v>
      </c>
      <c r="D79" s="222">
        <f>SUM(D62:D78)</f>
        <v>10100.31838809</v>
      </c>
      <c r="E79" s="196">
        <f>SUM(E62:E78)</f>
        <v>38.674124478400003</v>
      </c>
      <c r="F79" s="221"/>
      <c r="G79" s="196">
        <f>SUM(G62:G78)</f>
        <v>1049.0270928350001</v>
      </c>
      <c r="H79" s="223">
        <f>SUM(H62:H78)</f>
        <v>1010.031838809</v>
      </c>
      <c r="I79" s="196">
        <f>SUM(I62:I78)</f>
        <v>3.86741244784</v>
      </c>
      <c r="K79" s="43"/>
      <c r="O79" s="48"/>
    </row>
    <row r="80" spans="1:37" x14ac:dyDescent="0.25">
      <c r="K80" s="31"/>
    </row>
    <row r="83" spans="2:20" x14ac:dyDescent="0.25">
      <c r="B83" s="8" t="s">
        <v>261</v>
      </c>
      <c r="C83" s="8" t="s">
        <v>262</v>
      </c>
      <c r="D83" s="8"/>
    </row>
    <row r="84" spans="2:20" ht="30.75" customHeight="1" x14ac:dyDescent="0.25">
      <c r="C84" t="s">
        <v>228</v>
      </c>
      <c r="G84" s="301" t="s">
        <v>234</v>
      </c>
      <c r="H84" s="301"/>
      <c r="I84" s="301"/>
    </row>
    <row r="85" spans="2:20" ht="15.75" customHeight="1" x14ac:dyDescent="0.25">
      <c r="C85" s="178" t="s">
        <v>229</v>
      </c>
      <c r="D85" s="178"/>
      <c r="G85" s="301" t="s">
        <v>264</v>
      </c>
      <c r="H85" s="301"/>
      <c r="I85" s="301"/>
    </row>
    <row r="86" spans="2:20" x14ac:dyDescent="0.25">
      <c r="F86" s="178"/>
    </row>
    <row r="87" spans="2:20" ht="26.25" x14ac:dyDescent="0.25">
      <c r="C87" s="7" t="s">
        <v>245</v>
      </c>
      <c r="D87" s="232" t="s">
        <v>258</v>
      </c>
      <c r="E87" s="297" t="s">
        <v>259</v>
      </c>
      <c r="H87" s="298" t="s">
        <v>260</v>
      </c>
      <c r="I87" s="299" t="s">
        <v>242</v>
      </c>
    </row>
    <row r="88" spans="2:20" x14ac:dyDescent="0.25">
      <c r="C88" s="240" t="s">
        <v>246</v>
      </c>
      <c r="D88" s="237" t="s">
        <v>230</v>
      </c>
      <c r="E88" s="237" t="s">
        <v>231</v>
      </c>
      <c r="H88" s="238" t="s">
        <v>231</v>
      </c>
      <c r="I88" s="239" t="s">
        <v>232</v>
      </c>
    </row>
    <row r="89" spans="2:20" x14ac:dyDescent="0.25">
      <c r="C89" s="241" t="s">
        <v>78</v>
      </c>
      <c r="D89" s="178">
        <v>7.92</v>
      </c>
      <c r="E89" s="178">
        <v>7.75</v>
      </c>
      <c r="H89" s="231">
        <v>9.31</v>
      </c>
      <c r="I89" s="195">
        <v>413</v>
      </c>
    </row>
    <row r="90" spans="2:20" x14ac:dyDescent="0.25">
      <c r="C90" s="241" t="s">
        <v>79</v>
      </c>
      <c r="D90" s="178">
        <v>0.35799999999999998</v>
      </c>
      <c r="E90" s="178">
        <v>0.26600000000000001</v>
      </c>
      <c r="H90" s="231">
        <v>0.34300000000000003</v>
      </c>
      <c r="I90" s="195">
        <v>5.61</v>
      </c>
    </row>
    <row r="91" spans="2:20" x14ac:dyDescent="0.25">
      <c r="C91" s="243" t="s">
        <v>80</v>
      </c>
      <c r="D91" s="244">
        <v>8.56</v>
      </c>
      <c r="E91" s="244">
        <v>6.87</v>
      </c>
      <c r="H91" s="233">
        <v>8.24</v>
      </c>
      <c r="I91" s="234">
        <v>31.5</v>
      </c>
    </row>
    <row r="92" spans="2:20" x14ac:dyDescent="0.25">
      <c r="C92" s="242" t="s">
        <v>233</v>
      </c>
      <c r="D92" s="178">
        <v>16.8</v>
      </c>
      <c r="E92" s="178">
        <v>14.9</v>
      </c>
      <c r="H92" s="231">
        <v>17.899999999999999</v>
      </c>
      <c r="I92" s="195">
        <v>450</v>
      </c>
      <c r="S92" s="31"/>
      <c r="T92" s="31"/>
    </row>
    <row r="93" spans="2:20" x14ac:dyDescent="0.25">
      <c r="L93" s="40"/>
      <c r="M93" s="212"/>
      <c r="N93" s="212"/>
      <c r="S93" s="208"/>
      <c r="T93" s="31"/>
    </row>
    <row r="94" spans="2:20" x14ac:dyDescent="0.25">
      <c r="G94" s="7" t="s">
        <v>245</v>
      </c>
      <c r="H94" s="235" t="s">
        <v>235</v>
      </c>
      <c r="I94" s="119" t="s">
        <v>247</v>
      </c>
      <c r="L94" s="40"/>
      <c r="M94" s="215"/>
      <c r="N94" s="215"/>
      <c r="S94" s="31"/>
      <c r="T94" s="31"/>
    </row>
    <row r="95" spans="2:20" x14ac:dyDescent="0.25">
      <c r="C95" s="191" t="s">
        <v>266</v>
      </c>
      <c r="D95" s="191"/>
      <c r="E95" s="191"/>
      <c r="F95" s="146"/>
      <c r="G95" s="240" t="s">
        <v>246</v>
      </c>
      <c r="H95" s="236" t="s">
        <v>231</v>
      </c>
      <c r="I95" s="236" t="s">
        <v>231</v>
      </c>
      <c r="J95" s="146"/>
      <c r="K95" s="146"/>
      <c r="L95" s="40"/>
      <c r="M95" s="215"/>
      <c r="N95" s="215"/>
      <c r="S95" s="208"/>
      <c r="T95" s="31"/>
    </row>
    <row r="96" spans="2:20" x14ac:dyDescent="0.25">
      <c r="C96" s="191" t="s">
        <v>265</v>
      </c>
      <c r="D96" s="191"/>
      <c r="E96" s="191"/>
      <c r="G96" s="241" t="s">
        <v>78</v>
      </c>
      <c r="H96" s="195">
        <v>9.31</v>
      </c>
      <c r="I96" s="195">
        <f>I89/1000</f>
        <v>0.41299999999999998</v>
      </c>
      <c r="J96" s="146"/>
      <c r="K96" s="146"/>
      <c r="L96" s="180"/>
      <c r="M96" s="31"/>
      <c r="N96" s="31"/>
      <c r="S96" s="208"/>
      <c r="T96" s="31"/>
    </row>
    <row r="97" spans="7:20" x14ac:dyDescent="0.25">
      <c r="G97" s="241" t="s">
        <v>79</v>
      </c>
      <c r="H97" s="195">
        <v>0.34300000000000003</v>
      </c>
      <c r="I97" s="195">
        <v>5.5999999999999999E-3</v>
      </c>
      <c r="J97" s="146"/>
      <c r="K97" s="146"/>
      <c r="L97" s="182"/>
      <c r="M97" s="31"/>
      <c r="N97" s="31"/>
      <c r="S97" s="209"/>
      <c r="T97" s="31"/>
    </row>
    <row r="98" spans="7:20" x14ac:dyDescent="0.25">
      <c r="G98" s="243" t="s">
        <v>80</v>
      </c>
      <c r="H98" s="234">
        <v>8.24</v>
      </c>
      <c r="I98" s="234">
        <v>3.15E-2</v>
      </c>
      <c r="S98" s="209"/>
      <c r="T98" s="31"/>
    </row>
    <row r="99" spans="7:20" x14ac:dyDescent="0.25">
      <c r="G99" s="242" t="s">
        <v>233</v>
      </c>
      <c r="H99" s="195">
        <v>17.899999999999999</v>
      </c>
      <c r="I99" s="195">
        <v>0.45</v>
      </c>
      <c r="S99" s="208"/>
      <c r="T99" s="31"/>
    </row>
    <row r="100" spans="7:20" x14ac:dyDescent="0.25">
      <c r="M100" s="178"/>
      <c r="N100" s="178"/>
      <c r="O100" s="178"/>
      <c r="S100" s="208"/>
      <c r="T100" s="31"/>
    </row>
    <row r="101" spans="7:20" x14ac:dyDescent="0.25">
      <c r="N101" s="176"/>
      <c r="O101" s="8"/>
      <c r="P101" s="8"/>
      <c r="S101" s="208"/>
      <c r="T101" s="31"/>
    </row>
    <row r="102" spans="7:20" x14ac:dyDescent="0.25">
      <c r="M102" s="176"/>
      <c r="N102" s="176"/>
      <c r="S102" s="208"/>
      <c r="T102" s="31"/>
    </row>
    <row r="103" spans="7:20" x14ac:dyDescent="0.25">
      <c r="L103" s="177"/>
      <c r="M103" s="178"/>
      <c r="N103" s="178"/>
      <c r="S103" s="208"/>
      <c r="T103" s="31"/>
    </row>
    <row r="104" spans="7:20" x14ac:dyDescent="0.25">
      <c r="L104" s="177"/>
      <c r="M104" s="178"/>
      <c r="N104" s="178"/>
      <c r="S104" s="208"/>
      <c r="T104" s="31"/>
    </row>
    <row r="105" spans="7:20" x14ac:dyDescent="0.25">
      <c r="L105" s="177"/>
      <c r="M105" s="178"/>
      <c r="N105" s="178"/>
      <c r="S105" s="208"/>
      <c r="T105" s="31"/>
    </row>
    <row r="106" spans="7:20" x14ac:dyDescent="0.25">
      <c r="L106" s="192"/>
      <c r="M106" s="178"/>
      <c r="N106" s="178"/>
      <c r="S106" s="208"/>
      <c r="T106" s="31"/>
    </row>
    <row r="107" spans="7:20" x14ac:dyDescent="0.25">
      <c r="S107" s="208"/>
      <c r="T107" s="31"/>
    </row>
    <row r="108" spans="7:20" x14ac:dyDescent="0.25">
      <c r="S108" s="208"/>
      <c r="T108" s="31"/>
    </row>
    <row r="109" spans="7:20" x14ac:dyDescent="0.25">
      <c r="S109" s="208"/>
      <c r="T109" s="31"/>
    </row>
    <row r="110" spans="7:20" x14ac:dyDescent="0.25">
      <c r="L110" s="187"/>
      <c r="M110" s="31"/>
      <c r="N110" s="31"/>
      <c r="S110" s="31"/>
      <c r="T110" s="31"/>
    </row>
    <row r="111" spans="7:20" x14ac:dyDescent="0.25">
      <c r="L111" s="180"/>
      <c r="M111" s="31"/>
      <c r="N111" s="31"/>
      <c r="S111" s="208"/>
      <c r="T111" s="31"/>
    </row>
    <row r="112" spans="7:20" x14ac:dyDescent="0.25">
      <c r="L112" s="183"/>
      <c r="M112" s="31"/>
      <c r="N112" s="31"/>
      <c r="S112" s="31"/>
      <c r="T112" s="31"/>
    </row>
    <row r="113" spans="1:21" x14ac:dyDescent="0.25">
      <c r="L113" s="43"/>
      <c r="M113" s="213"/>
      <c r="N113" s="214"/>
    </row>
    <row r="127" spans="1:21" x14ac:dyDescent="0.25">
      <c r="A127" s="146"/>
      <c r="K127" s="146"/>
      <c r="L127" s="146"/>
      <c r="M127" s="146"/>
      <c r="N127" s="146"/>
      <c r="O127" s="146"/>
      <c r="P127" s="146"/>
      <c r="Q127" s="146"/>
      <c r="R127" s="146"/>
      <c r="S127" s="146"/>
      <c r="T127" s="146"/>
      <c r="U127" s="146"/>
    </row>
    <row r="182" spans="1:35" x14ac:dyDescent="0.25">
      <c r="A182" s="146"/>
      <c r="B182" s="146"/>
      <c r="C182" s="146"/>
      <c r="D182" s="146"/>
      <c r="E182" s="146"/>
      <c r="F182" s="146"/>
      <c r="G182" s="146"/>
      <c r="H182" s="146"/>
      <c r="I182" s="146"/>
      <c r="J182" s="146"/>
      <c r="K182" s="146"/>
      <c r="L182" s="146"/>
      <c r="M182" s="146"/>
      <c r="N182" s="146"/>
      <c r="O182" s="146"/>
      <c r="P182" s="146"/>
      <c r="Q182" s="146"/>
      <c r="R182" s="146"/>
      <c r="S182" s="146"/>
      <c r="T182" s="146"/>
      <c r="U182" s="146"/>
      <c r="V182" s="146"/>
      <c r="W182" s="146"/>
      <c r="X182" s="146"/>
      <c r="Y182" s="146"/>
      <c r="Z182" s="146"/>
      <c r="AA182" s="146"/>
      <c r="AB182" s="146"/>
      <c r="AC182" s="146"/>
      <c r="AD182" s="146"/>
      <c r="AE182" s="146"/>
      <c r="AF182" s="146"/>
      <c r="AG182" s="146"/>
      <c r="AH182" s="146"/>
      <c r="AI182" s="146"/>
    </row>
  </sheetData>
  <mergeCells count="35">
    <mergeCell ref="B58:E58"/>
    <mergeCell ref="G59:I59"/>
    <mergeCell ref="G84:I84"/>
    <mergeCell ref="G85:I85"/>
    <mergeCell ref="B4:G4"/>
    <mergeCell ref="A3:A4"/>
    <mergeCell ref="L4:S4"/>
    <mergeCell ref="K3:K4"/>
    <mergeCell ref="V3:V4"/>
    <mergeCell ref="W3:AD3"/>
    <mergeCell ref="W4:AD4"/>
    <mergeCell ref="F74:F76"/>
    <mergeCell ref="B59:B61"/>
    <mergeCell ref="B66:B68"/>
    <mergeCell ref="B69:B71"/>
    <mergeCell ref="C59:E59"/>
    <mergeCell ref="AD29:AD31"/>
    <mergeCell ref="AD36:AD38"/>
    <mergeCell ref="AD39:AD41"/>
    <mergeCell ref="AD44:AD46"/>
    <mergeCell ref="H60:I60"/>
    <mergeCell ref="B3:G3"/>
    <mergeCell ref="L3:S3"/>
    <mergeCell ref="B74:B76"/>
    <mergeCell ref="S36:S38"/>
    <mergeCell ref="S39:S41"/>
    <mergeCell ref="S44:S46"/>
    <mergeCell ref="H29:H31"/>
    <mergeCell ref="H36:H38"/>
    <mergeCell ref="H39:H41"/>
    <mergeCell ref="H44:H46"/>
    <mergeCell ref="S29:S31"/>
    <mergeCell ref="D60:E60"/>
    <mergeCell ref="F66:F68"/>
    <mergeCell ref="F69:F71"/>
  </mergeCells>
  <pageMargins left="0.28999999999999998" right="0.19" top="0.44" bottom="0.32" header="0.3" footer="0.3"/>
  <pageSetup paperSize="9" scale="33"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 INFO - LCA</vt:lpstr>
      <vt:lpstr>  INFO - BERGBAU_MINING</vt:lpstr>
      <vt:lpstr>INFO - METAL USE</vt:lpstr>
      <vt:lpstr>Au-Gold</vt:lpstr>
    </vt:vector>
  </TitlesOfParts>
  <Company>uni-bremen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Antje</dc:creator>
  <cp:lastModifiedBy>Antje</cp:lastModifiedBy>
  <cp:lastPrinted>2022-12-30T13:19:16Z</cp:lastPrinted>
  <dcterms:created xsi:type="dcterms:W3CDTF">2022-12-18T15:13:10Z</dcterms:created>
  <dcterms:modified xsi:type="dcterms:W3CDTF">2022-12-30T13:23:38Z</dcterms:modified>
</cp:coreProperties>
</file>